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6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7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8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9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0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11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12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13.xml" ContentType="application/vnd.openxmlformats-officedocument.drawing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LL\Documents\ACESS\CGT\2. CT HCA\2. DT PS\Indicadores\2018\"/>
    </mc:Choice>
  </mc:AlternateContent>
  <bookViews>
    <workbookView xWindow="0" yWindow="0" windowWidth="20490" windowHeight="7755"/>
  </bookViews>
  <sheets>
    <sheet name="ÍNDICE" sheetId="1" r:id="rId1"/>
    <sheet name="1" sheetId="7" r:id="rId2"/>
    <sheet name="2" sheetId="8" r:id="rId3"/>
    <sheet name="3" sheetId="38" r:id="rId4"/>
    <sheet name="4.1" sheetId="39" state="hidden" r:id="rId5"/>
    <sheet name="4" sheetId="40" r:id="rId6"/>
    <sheet name="5" sheetId="12" r:id="rId7"/>
    <sheet name="6" sheetId="13" r:id="rId8"/>
    <sheet name="7" sheetId="16" r:id="rId9"/>
    <sheet name="8" sheetId="35" r:id="rId10"/>
    <sheet name="9" sheetId="14" r:id="rId11"/>
    <sheet name="10" sheetId="36" r:id="rId12"/>
    <sheet name="11" sheetId="37" r:id="rId13"/>
    <sheet name="Inf_4toNivel" sheetId="32" state="hidden" r:id="rId14"/>
    <sheet name="Inf_3erNivel" sheetId="41" state="hidden" r:id="rId15"/>
    <sheet name="Inf_Técnico" sheetId="42" state="hidden" r:id="rId16"/>
    <sheet name="INF3_ALL_3RO" sheetId="27" state="hidden" r:id="rId17"/>
  </sheets>
  <definedNames>
    <definedName name="_xlnm._FilterDatabase" localSheetId="14" hidden="1">Inf_3erNivel!$B$11:$E$56</definedName>
    <definedName name="_xlnm._FilterDatabase" localSheetId="13" hidden="1">Inf_4toNivel!$B$11:$E$139</definedName>
    <definedName name="_xlnm._FilterDatabase" localSheetId="15" hidden="1">Inf_Técnico!$B$11:$E$49</definedName>
    <definedName name="_xlnm._FilterDatabase" localSheetId="16" hidden="1">INF3_ALL_3RO!$B$15:$AE$51</definedName>
    <definedName name="_xlnm.Print_Area" localSheetId="1">'1'!$A$1:$D$44</definedName>
    <definedName name="_xlnm.Print_Area" localSheetId="11">'10'!$A$1:$F$43</definedName>
    <definedName name="_xlnm.Print_Area" localSheetId="12">'11'!$A$1:$D$44</definedName>
    <definedName name="_xlnm.Print_Area" localSheetId="2">'2'!$A$1:$H$32</definedName>
    <definedName name="_xlnm.Print_Area" localSheetId="3">'3'!$A$1:$E$46</definedName>
    <definedName name="_xlnm.Print_Area" localSheetId="5">'4'!$A$1:$I$32</definedName>
    <definedName name="_xlnm.Print_Area" localSheetId="4">'4.1'!$A$1:$I$29</definedName>
    <definedName name="_xlnm.Print_Area" localSheetId="6">'5'!$A$1:$F$48</definedName>
    <definedName name="_xlnm.Print_Area" localSheetId="7">'6'!$A$1:$E$47</definedName>
    <definedName name="_xlnm.Print_Area" localSheetId="8">'7'!$A$1:$E$45</definedName>
    <definedName name="_xlnm.Print_Area" localSheetId="9">'8'!$A$1:$D$44</definedName>
    <definedName name="_xlnm.Print_Area" localSheetId="10">'9'!$A$1:$G$50</definedName>
    <definedName name="_xlnm.Print_Area" localSheetId="0">ÍNDICE!$A$1:$B$66</definedName>
    <definedName name="_xlnm.Print_Area" localSheetId="14">Inf_3erNivel!$A$1:$I$69</definedName>
    <definedName name="_xlnm.Print_Area" localSheetId="13">Inf_4toNivel!$A$1:$I$205</definedName>
    <definedName name="_xlnm.Print_Area" localSheetId="15">Inf_Técnico!$A$1:$I$62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8" l="1"/>
  <c r="C18" i="8"/>
  <c r="H18" i="8"/>
  <c r="G18" i="8"/>
  <c r="F18" i="8"/>
  <c r="D18" i="35" l="1"/>
  <c r="D17" i="35"/>
  <c r="D11" i="35"/>
  <c r="D27" i="16"/>
  <c r="D25" i="16"/>
  <c r="D24" i="16"/>
  <c r="D23" i="16"/>
  <c r="C27" i="16"/>
  <c r="C25" i="16"/>
  <c r="C24" i="16"/>
  <c r="C23" i="16"/>
  <c r="C27" i="13"/>
  <c r="D27" i="13"/>
  <c r="C28" i="13"/>
  <c r="D28" i="13"/>
  <c r="C29" i="13"/>
  <c r="D29" i="13"/>
  <c r="E30" i="12"/>
  <c r="D30" i="12"/>
  <c r="C30" i="12"/>
  <c r="C29" i="12"/>
  <c r="F30" i="12"/>
  <c r="F18" i="12"/>
  <c r="E18" i="12"/>
  <c r="D18" i="12"/>
  <c r="C18" i="12"/>
  <c r="G29" i="40"/>
  <c r="F29" i="40"/>
  <c r="D29" i="40"/>
  <c r="C29" i="40"/>
  <c r="H29" i="40"/>
  <c r="E29" i="40"/>
  <c r="I18" i="40"/>
  <c r="I17" i="40"/>
  <c r="H18" i="40"/>
  <c r="H17" i="40"/>
  <c r="G18" i="40"/>
  <c r="F18" i="40"/>
  <c r="E18" i="40"/>
  <c r="D18" i="40"/>
  <c r="C18" i="40"/>
  <c r="E17" i="40"/>
  <c r="C23" i="38"/>
  <c r="D23" i="38"/>
  <c r="C24" i="38"/>
  <c r="D24" i="38"/>
  <c r="G29" i="8"/>
  <c r="F29" i="8"/>
  <c r="H29" i="8"/>
  <c r="E29" i="8"/>
  <c r="D29" i="8"/>
  <c r="C29" i="8"/>
  <c r="C28" i="8"/>
  <c r="C27" i="8"/>
  <c r="C26" i="8"/>
  <c r="C25" i="8"/>
  <c r="E18" i="8" l="1"/>
  <c r="H17" i="8"/>
  <c r="E17" i="8"/>
  <c r="D16" i="7"/>
  <c r="C36" i="7" s="1"/>
  <c r="C16" i="7"/>
  <c r="C28" i="7" s="1"/>
  <c r="C37" i="7" l="1"/>
  <c r="C38" i="7"/>
  <c r="C35" i="7"/>
  <c r="C40" i="7" s="1"/>
  <c r="C39" i="7"/>
  <c r="C25" i="7"/>
  <c r="C27" i="7"/>
  <c r="C26" i="7"/>
  <c r="C24" i="7"/>
  <c r="C29" i="7" l="1"/>
  <c r="C20" i="37"/>
  <c r="D25" i="14"/>
  <c r="C27" i="14"/>
  <c r="C26" i="14"/>
  <c r="C25" i="14"/>
  <c r="C24" i="14"/>
  <c r="D15" i="14"/>
  <c r="D19" i="37" l="1"/>
  <c r="D11" i="37"/>
  <c r="D18" i="37"/>
  <c r="D13" i="37"/>
  <c r="D12" i="37"/>
  <c r="E16" i="14"/>
  <c r="F16" i="14"/>
  <c r="D16" i="14"/>
  <c r="E15" i="14" l="1"/>
  <c r="F15" i="14" l="1"/>
  <c r="D26" i="14"/>
  <c r="D27" i="14"/>
  <c r="C28" i="14"/>
  <c r="E16" i="16" l="1"/>
  <c r="G49" i="42"/>
  <c r="F49" i="42"/>
  <c r="D49" i="42"/>
  <c r="C49" i="42"/>
  <c r="H48" i="42"/>
  <c r="E48" i="42"/>
  <c r="H47" i="42"/>
  <c r="E47" i="42"/>
  <c r="I47" i="42" s="1"/>
  <c r="H46" i="42"/>
  <c r="E46" i="42"/>
  <c r="H45" i="42"/>
  <c r="E45" i="42"/>
  <c r="H44" i="42"/>
  <c r="E44" i="42"/>
  <c r="I44" i="42" s="1"/>
  <c r="H43" i="42"/>
  <c r="E43" i="42"/>
  <c r="H42" i="42"/>
  <c r="E42" i="42"/>
  <c r="H41" i="42"/>
  <c r="E41" i="42"/>
  <c r="H40" i="42"/>
  <c r="E40" i="42"/>
  <c r="I40" i="42" s="1"/>
  <c r="H39" i="42"/>
  <c r="E39" i="42"/>
  <c r="I39" i="42" s="1"/>
  <c r="H38" i="42"/>
  <c r="E38" i="42"/>
  <c r="H37" i="42"/>
  <c r="E37" i="42"/>
  <c r="I37" i="42" s="1"/>
  <c r="H36" i="42"/>
  <c r="E36" i="42"/>
  <c r="H35" i="42"/>
  <c r="E35" i="42"/>
  <c r="I35" i="42" s="1"/>
  <c r="H34" i="42"/>
  <c r="I34" i="42" s="1"/>
  <c r="E34" i="42"/>
  <c r="H33" i="42"/>
  <c r="E33" i="42"/>
  <c r="I33" i="42" s="1"/>
  <c r="H32" i="42"/>
  <c r="E32" i="42"/>
  <c r="H31" i="42"/>
  <c r="E31" i="42"/>
  <c r="I31" i="42" s="1"/>
  <c r="H30" i="42"/>
  <c r="E30" i="42"/>
  <c r="H29" i="42"/>
  <c r="E29" i="42"/>
  <c r="H28" i="42"/>
  <c r="E28" i="42"/>
  <c r="H27" i="42"/>
  <c r="E27" i="42"/>
  <c r="I27" i="42" s="1"/>
  <c r="H26" i="42"/>
  <c r="E26" i="42"/>
  <c r="H25" i="42"/>
  <c r="E25" i="42"/>
  <c r="H24" i="42"/>
  <c r="E24" i="42"/>
  <c r="H23" i="42"/>
  <c r="E23" i="42"/>
  <c r="H22" i="42"/>
  <c r="I22" i="42" s="1"/>
  <c r="E22" i="42"/>
  <c r="H21" i="42"/>
  <c r="E21" i="42"/>
  <c r="H20" i="42"/>
  <c r="E20" i="42"/>
  <c r="H19" i="42"/>
  <c r="E19" i="42"/>
  <c r="I19" i="42" s="1"/>
  <c r="H18" i="42"/>
  <c r="I18" i="42" s="1"/>
  <c r="E18" i="42"/>
  <c r="H17" i="42"/>
  <c r="E17" i="42"/>
  <c r="I17" i="42" s="1"/>
  <c r="H16" i="42"/>
  <c r="E16" i="42"/>
  <c r="H15" i="42"/>
  <c r="E15" i="42"/>
  <c r="I15" i="42" s="1"/>
  <c r="H14" i="42"/>
  <c r="I14" i="42" s="1"/>
  <c r="E14" i="42"/>
  <c r="H13" i="42"/>
  <c r="E13" i="42"/>
  <c r="H12" i="42"/>
  <c r="E12" i="42"/>
  <c r="G56" i="41"/>
  <c r="F56" i="41"/>
  <c r="D56" i="41"/>
  <c r="C56" i="41"/>
  <c r="H55" i="41"/>
  <c r="E55" i="41"/>
  <c r="I55" i="41" s="1"/>
  <c r="H54" i="41"/>
  <c r="E54" i="41"/>
  <c r="H53" i="41"/>
  <c r="E53" i="41"/>
  <c r="I53" i="41" s="1"/>
  <c r="H52" i="41"/>
  <c r="E52" i="41"/>
  <c r="H51" i="41"/>
  <c r="E51" i="41"/>
  <c r="I51" i="41" s="1"/>
  <c r="H50" i="41"/>
  <c r="E50" i="41"/>
  <c r="H49" i="41"/>
  <c r="E49" i="41"/>
  <c r="H48" i="41"/>
  <c r="E48" i="41"/>
  <c r="H47" i="41"/>
  <c r="E47" i="41"/>
  <c r="H46" i="41"/>
  <c r="E46" i="41"/>
  <c r="H45" i="41"/>
  <c r="E45" i="41"/>
  <c r="H44" i="41"/>
  <c r="E44" i="41"/>
  <c r="H43" i="41"/>
  <c r="E43" i="41"/>
  <c r="H42" i="41"/>
  <c r="E42" i="41"/>
  <c r="H41" i="41"/>
  <c r="E41" i="41"/>
  <c r="H40" i="41"/>
  <c r="E40" i="41"/>
  <c r="H39" i="41"/>
  <c r="E39" i="41"/>
  <c r="H38" i="41"/>
  <c r="E38" i="41"/>
  <c r="H37" i="41"/>
  <c r="E37" i="41"/>
  <c r="H36" i="41"/>
  <c r="E36" i="41"/>
  <c r="H35" i="41"/>
  <c r="E35" i="41"/>
  <c r="I35" i="41" s="1"/>
  <c r="H34" i="41"/>
  <c r="E34" i="41"/>
  <c r="H33" i="41"/>
  <c r="E33" i="41"/>
  <c r="H32" i="41"/>
  <c r="E32" i="41"/>
  <c r="H31" i="41"/>
  <c r="E31" i="41"/>
  <c r="I31" i="41" s="1"/>
  <c r="H30" i="41"/>
  <c r="E30" i="41"/>
  <c r="H29" i="41"/>
  <c r="E29" i="41"/>
  <c r="I29" i="41" s="1"/>
  <c r="H28" i="41"/>
  <c r="E28" i="41"/>
  <c r="H27" i="41"/>
  <c r="E27" i="41"/>
  <c r="I27" i="41" s="1"/>
  <c r="H26" i="41"/>
  <c r="E26" i="41"/>
  <c r="H25" i="41"/>
  <c r="E25" i="41"/>
  <c r="H24" i="41"/>
  <c r="E24" i="41"/>
  <c r="H23" i="41"/>
  <c r="E23" i="41"/>
  <c r="I23" i="41" s="1"/>
  <c r="H22" i="41"/>
  <c r="E22" i="41"/>
  <c r="H21" i="41"/>
  <c r="E21" i="41"/>
  <c r="I21" i="41" s="1"/>
  <c r="H20" i="41"/>
  <c r="E20" i="41"/>
  <c r="H19" i="41"/>
  <c r="E19" i="41"/>
  <c r="I19" i="41" s="1"/>
  <c r="H18" i="41"/>
  <c r="E18" i="41"/>
  <c r="H17" i="41"/>
  <c r="E17" i="41"/>
  <c r="H16" i="41"/>
  <c r="E16" i="41"/>
  <c r="H15" i="41"/>
  <c r="E15" i="41"/>
  <c r="I15" i="41" s="1"/>
  <c r="H14" i="41"/>
  <c r="E14" i="41"/>
  <c r="H13" i="41"/>
  <c r="E13" i="41"/>
  <c r="I13" i="41" s="1"/>
  <c r="H12" i="41"/>
  <c r="E12" i="41"/>
  <c r="E126" i="32"/>
  <c r="E127" i="32"/>
  <c r="E128" i="32"/>
  <c r="E129" i="32"/>
  <c r="E130" i="32"/>
  <c r="E131" i="32"/>
  <c r="E132" i="32"/>
  <c r="E133" i="32"/>
  <c r="E134" i="32"/>
  <c r="E135" i="32"/>
  <c r="E136" i="32"/>
  <c r="E137" i="32"/>
  <c r="E138" i="32"/>
  <c r="D139" i="32"/>
  <c r="F139" i="32"/>
  <c r="G139" i="32"/>
  <c r="C139" i="32"/>
  <c r="I127" i="32"/>
  <c r="H13" i="32"/>
  <c r="H14" i="32"/>
  <c r="H15" i="32"/>
  <c r="H16" i="32"/>
  <c r="H17" i="32"/>
  <c r="H18" i="32"/>
  <c r="H19" i="32"/>
  <c r="H20" i="32"/>
  <c r="H21" i="32"/>
  <c r="H22" i="32"/>
  <c r="H23" i="32"/>
  <c r="H24" i="32"/>
  <c r="H25" i="32"/>
  <c r="H26" i="32"/>
  <c r="H27" i="32"/>
  <c r="H28" i="32"/>
  <c r="H29" i="32"/>
  <c r="H30" i="32"/>
  <c r="H31" i="32"/>
  <c r="H32" i="32"/>
  <c r="H33" i="32"/>
  <c r="H34" i="32"/>
  <c r="H35" i="32"/>
  <c r="H36" i="32"/>
  <c r="H37" i="32"/>
  <c r="H38" i="32"/>
  <c r="H39" i="32"/>
  <c r="H40" i="32"/>
  <c r="H41" i="32"/>
  <c r="H42" i="32"/>
  <c r="H43" i="32"/>
  <c r="H44" i="32"/>
  <c r="H45" i="32"/>
  <c r="H46" i="32"/>
  <c r="H47" i="32"/>
  <c r="H48" i="32"/>
  <c r="H49" i="32"/>
  <c r="H50" i="32"/>
  <c r="H51" i="32"/>
  <c r="H52" i="32"/>
  <c r="H53" i="32"/>
  <c r="H54" i="32"/>
  <c r="H55" i="32"/>
  <c r="H56" i="32"/>
  <c r="H57" i="32"/>
  <c r="H58" i="32"/>
  <c r="H59" i="32"/>
  <c r="H60" i="32"/>
  <c r="H61" i="32"/>
  <c r="H62" i="32"/>
  <c r="H63" i="32"/>
  <c r="H64" i="32"/>
  <c r="H65" i="32"/>
  <c r="H66" i="32"/>
  <c r="H67" i="32"/>
  <c r="H68" i="32"/>
  <c r="H69" i="32"/>
  <c r="H70" i="32"/>
  <c r="H71" i="32"/>
  <c r="H72" i="32"/>
  <c r="H73" i="32"/>
  <c r="H74" i="32"/>
  <c r="H75" i="32"/>
  <c r="H76" i="32"/>
  <c r="H77" i="32"/>
  <c r="H78" i="32"/>
  <c r="H79" i="32"/>
  <c r="H80" i="32"/>
  <c r="H81" i="32"/>
  <c r="H82" i="32"/>
  <c r="H83" i="32"/>
  <c r="H84" i="32"/>
  <c r="H85" i="32"/>
  <c r="I85" i="32" s="1"/>
  <c r="H86" i="32"/>
  <c r="H87" i="32"/>
  <c r="H88" i="32"/>
  <c r="H89" i="32"/>
  <c r="I89" i="32" s="1"/>
  <c r="H90" i="32"/>
  <c r="H91" i="32"/>
  <c r="H92" i="32"/>
  <c r="H93" i="32"/>
  <c r="I93" i="32" s="1"/>
  <c r="H94" i="32"/>
  <c r="H95" i="32"/>
  <c r="H96" i="32"/>
  <c r="H97" i="32"/>
  <c r="I97" i="32" s="1"/>
  <c r="H98" i="32"/>
  <c r="H99" i="32"/>
  <c r="H100" i="32"/>
  <c r="H101" i="32"/>
  <c r="I101" i="32" s="1"/>
  <c r="H102" i="32"/>
  <c r="H103" i="32"/>
  <c r="H104" i="32"/>
  <c r="H105" i="32"/>
  <c r="I105" i="32" s="1"/>
  <c r="H106" i="32"/>
  <c r="H107" i="32"/>
  <c r="H108" i="32"/>
  <c r="H109" i="32"/>
  <c r="I109" i="32" s="1"/>
  <c r="H110" i="32"/>
  <c r="H111" i="32"/>
  <c r="H112" i="32"/>
  <c r="H113" i="32"/>
  <c r="I113" i="32" s="1"/>
  <c r="H114" i="32"/>
  <c r="H115" i="32"/>
  <c r="H116" i="32"/>
  <c r="H117" i="32"/>
  <c r="I117" i="32" s="1"/>
  <c r="H118" i="32"/>
  <c r="H119" i="32"/>
  <c r="H120" i="32"/>
  <c r="H121" i="32"/>
  <c r="I121" i="32" s="1"/>
  <c r="H122" i="32"/>
  <c r="H123" i="32"/>
  <c r="H124" i="32"/>
  <c r="H125" i="32"/>
  <c r="I125" i="32" s="1"/>
  <c r="H126" i="32"/>
  <c r="I126" i="32" s="1"/>
  <c r="H127" i="32"/>
  <c r="H128" i="32"/>
  <c r="I128" i="32" s="1"/>
  <c r="H129" i="32"/>
  <c r="I129" i="32" s="1"/>
  <c r="I139" i="32" s="1"/>
  <c r="H130" i="32"/>
  <c r="I130" i="32" s="1"/>
  <c r="H131" i="32"/>
  <c r="I131" i="32" s="1"/>
  <c r="H132" i="32"/>
  <c r="I132" i="32" s="1"/>
  <c r="H133" i="32"/>
  <c r="I133" i="32" s="1"/>
  <c r="H134" i="32"/>
  <c r="I134" i="32" s="1"/>
  <c r="H135" i="32"/>
  <c r="I135" i="32" s="1"/>
  <c r="H136" i="32"/>
  <c r="I136" i="32" s="1"/>
  <c r="H137" i="32"/>
  <c r="I137" i="32" s="1"/>
  <c r="H138" i="32"/>
  <c r="I138" i="32" s="1"/>
  <c r="H12" i="32"/>
  <c r="E13" i="32"/>
  <c r="E14" i="32"/>
  <c r="I14" i="32" s="1"/>
  <c r="E15" i="32"/>
  <c r="I15" i="32" s="1"/>
  <c r="E16" i="32"/>
  <c r="E17" i="32"/>
  <c r="E18" i="32"/>
  <c r="I18" i="32" s="1"/>
  <c r="E19" i="32"/>
  <c r="I19" i="32" s="1"/>
  <c r="E20" i="32"/>
  <c r="E21" i="32"/>
  <c r="E22" i="32"/>
  <c r="I22" i="32" s="1"/>
  <c r="E23" i="32"/>
  <c r="I23" i="32" s="1"/>
  <c r="E24" i="32"/>
  <c r="E25" i="32"/>
  <c r="E26" i="32"/>
  <c r="I26" i="32" s="1"/>
  <c r="E27" i="32"/>
  <c r="I27" i="32" s="1"/>
  <c r="E28" i="32"/>
  <c r="E29" i="32"/>
  <c r="E30" i="32"/>
  <c r="I30" i="32" s="1"/>
  <c r="E31" i="32"/>
  <c r="I31" i="32" s="1"/>
  <c r="E32" i="32"/>
  <c r="E33" i="32"/>
  <c r="E34" i="32"/>
  <c r="I34" i="32" s="1"/>
  <c r="E35" i="32"/>
  <c r="I35" i="32" s="1"/>
  <c r="E36" i="32"/>
  <c r="E37" i="32"/>
  <c r="E38" i="32"/>
  <c r="I38" i="32" s="1"/>
  <c r="E39" i="32"/>
  <c r="I39" i="32" s="1"/>
  <c r="E40" i="32"/>
  <c r="E41" i="32"/>
  <c r="E42" i="32"/>
  <c r="I42" i="32" s="1"/>
  <c r="E43" i="32"/>
  <c r="I43" i="32" s="1"/>
  <c r="E44" i="32"/>
  <c r="E45" i="32"/>
  <c r="E46" i="32"/>
  <c r="I46" i="32" s="1"/>
  <c r="E47" i="32"/>
  <c r="I47" i="32" s="1"/>
  <c r="E48" i="32"/>
  <c r="E49" i="32"/>
  <c r="E50" i="32"/>
  <c r="I50" i="32" s="1"/>
  <c r="E51" i="32"/>
  <c r="I51" i="32" s="1"/>
  <c r="E52" i="32"/>
  <c r="E53" i="32"/>
  <c r="E54" i="32"/>
  <c r="I54" i="32" s="1"/>
  <c r="E55" i="32"/>
  <c r="I55" i="32" s="1"/>
  <c r="E56" i="32"/>
  <c r="E57" i="32"/>
  <c r="E58" i="32"/>
  <c r="I58" i="32" s="1"/>
  <c r="E59" i="32"/>
  <c r="I59" i="32" s="1"/>
  <c r="E60" i="32"/>
  <c r="E61" i="32"/>
  <c r="E62" i="32"/>
  <c r="I62" i="32" s="1"/>
  <c r="E63" i="32"/>
  <c r="I63" i="32" s="1"/>
  <c r="E64" i="32"/>
  <c r="E65" i="32"/>
  <c r="E66" i="32"/>
  <c r="I66" i="32" s="1"/>
  <c r="E67" i="32"/>
  <c r="I67" i="32" s="1"/>
  <c r="E68" i="32"/>
  <c r="E69" i="32"/>
  <c r="E70" i="32"/>
  <c r="I70" i="32" s="1"/>
  <c r="E71" i="32"/>
  <c r="I71" i="32" s="1"/>
  <c r="E72" i="32"/>
  <c r="E73" i="32"/>
  <c r="E74" i="32"/>
  <c r="I74" i="32" s="1"/>
  <c r="E75" i="32"/>
  <c r="I75" i="32" s="1"/>
  <c r="E76" i="32"/>
  <c r="E77" i="32"/>
  <c r="E78" i="32"/>
  <c r="I78" i="32" s="1"/>
  <c r="E79" i="32"/>
  <c r="I79" i="32" s="1"/>
  <c r="E80" i="32"/>
  <c r="E81" i="32"/>
  <c r="E82" i="32"/>
  <c r="I82" i="32" s="1"/>
  <c r="E83" i="32"/>
  <c r="I83" i="32" s="1"/>
  <c r="E84" i="32"/>
  <c r="E85" i="32"/>
  <c r="E86" i="32"/>
  <c r="I86" i="32" s="1"/>
  <c r="E87" i="32"/>
  <c r="I87" i="32" s="1"/>
  <c r="E88" i="32"/>
  <c r="E89" i="32"/>
  <c r="E90" i="32"/>
  <c r="I90" i="32" s="1"/>
  <c r="E91" i="32"/>
  <c r="I91" i="32" s="1"/>
  <c r="E92" i="32"/>
  <c r="E93" i="32"/>
  <c r="E94" i="32"/>
  <c r="I94" i="32" s="1"/>
  <c r="E95" i="32"/>
  <c r="I95" i="32" s="1"/>
  <c r="E96" i="32"/>
  <c r="E97" i="32"/>
  <c r="E98" i="32"/>
  <c r="I98" i="32" s="1"/>
  <c r="E99" i="32"/>
  <c r="I99" i="32" s="1"/>
  <c r="E100" i="32"/>
  <c r="E101" i="32"/>
  <c r="E102" i="32"/>
  <c r="I102" i="32" s="1"/>
  <c r="E103" i="32"/>
  <c r="I103" i="32" s="1"/>
  <c r="E104" i="32"/>
  <c r="E105" i="32"/>
  <c r="E106" i="32"/>
  <c r="I106" i="32" s="1"/>
  <c r="E107" i="32"/>
  <c r="I107" i="32" s="1"/>
  <c r="E108" i="32"/>
  <c r="E109" i="32"/>
  <c r="E110" i="32"/>
  <c r="I110" i="32" s="1"/>
  <c r="E111" i="32"/>
  <c r="I111" i="32" s="1"/>
  <c r="E112" i="32"/>
  <c r="E113" i="32"/>
  <c r="E114" i="32"/>
  <c r="I114" i="32" s="1"/>
  <c r="E115" i="32"/>
  <c r="I115" i="32" s="1"/>
  <c r="E116" i="32"/>
  <c r="E117" i="32"/>
  <c r="E118" i="32"/>
  <c r="I118" i="32" s="1"/>
  <c r="E119" i="32"/>
  <c r="I119" i="32" s="1"/>
  <c r="E120" i="32"/>
  <c r="E121" i="32"/>
  <c r="E122" i="32"/>
  <c r="I122" i="32" s="1"/>
  <c r="E123" i="32"/>
  <c r="I123" i="32" s="1"/>
  <c r="E124" i="32"/>
  <c r="E125" i="32"/>
  <c r="E12" i="32"/>
  <c r="I12" i="32" s="1"/>
  <c r="H16" i="40"/>
  <c r="G28" i="40" s="1"/>
  <c r="E16" i="40"/>
  <c r="D28" i="40" s="1"/>
  <c r="H15" i="40"/>
  <c r="F27" i="40" s="1"/>
  <c r="E15" i="40"/>
  <c r="D27" i="40" s="1"/>
  <c r="H14" i="40"/>
  <c r="G26" i="40" s="1"/>
  <c r="E14" i="40"/>
  <c r="D26" i="40" s="1"/>
  <c r="H13" i="40"/>
  <c r="F25" i="40" s="1"/>
  <c r="E13" i="40"/>
  <c r="I16" i="39"/>
  <c r="I13" i="39"/>
  <c r="I14" i="39"/>
  <c r="I15" i="39"/>
  <c r="I12" i="39"/>
  <c r="G16" i="39"/>
  <c r="F16" i="39"/>
  <c r="D16" i="39"/>
  <c r="C16" i="39"/>
  <c r="H15" i="39"/>
  <c r="F25" i="39" s="1"/>
  <c r="E15" i="39"/>
  <c r="D25" i="39" s="1"/>
  <c r="H14" i="39"/>
  <c r="G24" i="39" s="1"/>
  <c r="E14" i="39"/>
  <c r="C24" i="39" s="1"/>
  <c r="H13" i="39"/>
  <c r="G23" i="39" s="1"/>
  <c r="E13" i="39"/>
  <c r="C23" i="39" s="1"/>
  <c r="H12" i="39"/>
  <c r="G22" i="39" s="1"/>
  <c r="E12" i="39"/>
  <c r="C22" i="39" s="1"/>
  <c r="D15" i="38"/>
  <c r="C15" i="38"/>
  <c r="E14" i="38"/>
  <c r="E13" i="38"/>
  <c r="C26" i="16" l="1"/>
  <c r="D26" i="16"/>
  <c r="D25" i="40"/>
  <c r="C25" i="40"/>
  <c r="E26" i="16"/>
  <c r="E23" i="38"/>
  <c r="I24" i="42"/>
  <c r="I38" i="42"/>
  <c r="I43" i="42"/>
  <c r="I23" i="42"/>
  <c r="E49" i="42"/>
  <c r="I21" i="42"/>
  <c r="I26" i="42"/>
  <c r="I28" i="42"/>
  <c r="I42" i="42"/>
  <c r="H49" i="42"/>
  <c r="I16" i="42"/>
  <c r="I25" i="42"/>
  <c r="I30" i="42"/>
  <c r="I32" i="42"/>
  <c r="I41" i="42"/>
  <c r="I46" i="42"/>
  <c r="I48" i="42"/>
  <c r="I13" i="42"/>
  <c r="I20" i="42"/>
  <c r="I29" i="42"/>
  <c r="I36" i="42"/>
  <c r="I45" i="42"/>
  <c r="I12" i="42"/>
  <c r="I37" i="41"/>
  <c r="I39" i="41"/>
  <c r="I43" i="41"/>
  <c r="I45" i="41"/>
  <c r="I47" i="41"/>
  <c r="I18" i="41"/>
  <c r="I26" i="41"/>
  <c r="I12" i="41"/>
  <c r="I20" i="41"/>
  <c r="I28" i="41"/>
  <c r="I36" i="41"/>
  <c r="I44" i="41"/>
  <c r="I52" i="41"/>
  <c r="I34" i="41"/>
  <c r="I42" i="41"/>
  <c r="I50" i="41"/>
  <c r="H56" i="41"/>
  <c r="I14" i="41"/>
  <c r="I16" i="41"/>
  <c r="I25" i="41"/>
  <c r="I30" i="41"/>
  <c r="I32" i="41"/>
  <c r="I41" i="41"/>
  <c r="I46" i="41"/>
  <c r="I48" i="41"/>
  <c r="I17" i="41"/>
  <c r="I22" i="41"/>
  <c r="I24" i="41"/>
  <c r="I33" i="41"/>
  <c r="I38" i="41"/>
  <c r="I40" i="41"/>
  <c r="I49" i="41"/>
  <c r="I54" i="41"/>
  <c r="E56" i="41"/>
  <c r="I124" i="32"/>
  <c r="I120" i="32"/>
  <c r="I116" i="32"/>
  <c r="I112" i="32"/>
  <c r="I108" i="32"/>
  <c r="I104" i="32"/>
  <c r="I100" i="32"/>
  <c r="I96" i="32"/>
  <c r="I92" i="32"/>
  <c r="I88" i="32"/>
  <c r="I84" i="32"/>
  <c r="I80" i="32"/>
  <c r="I76" i="32"/>
  <c r="I72" i="32"/>
  <c r="I68" i="32"/>
  <c r="I64" i="32"/>
  <c r="I60" i="32"/>
  <c r="I56" i="32"/>
  <c r="I52" i="32"/>
  <c r="I48" i="32"/>
  <c r="I44" i="32"/>
  <c r="I40" i="32"/>
  <c r="I36" i="32"/>
  <c r="I32" i="32"/>
  <c r="I28" i="32"/>
  <c r="I24" i="32"/>
  <c r="I20" i="32"/>
  <c r="I16" i="32"/>
  <c r="E139" i="32"/>
  <c r="I81" i="32"/>
  <c r="I77" i="32"/>
  <c r="I73" i="32"/>
  <c r="I69" i="32"/>
  <c r="I65" i="32"/>
  <c r="I61" i="32"/>
  <c r="I57" i="32"/>
  <c r="I53" i="32"/>
  <c r="I49" i="32"/>
  <c r="I45" i="32"/>
  <c r="I41" i="32"/>
  <c r="I37" i="32"/>
  <c r="I33" i="32"/>
  <c r="I29" i="32"/>
  <c r="I25" i="32"/>
  <c r="I21" i="32"/>
  <c r="I17" i="32"/>
  <c r="I13" i="32"/>
  <c r="H139" i="32"/>
  <c r="G25" i="40"/>
  <c r="H25" i="40" s="1"/>
  <c r="F28" i="40"/>
  <c r="C27" i="40"/>
  <c r="E27" i="40" s="1"/>
  <c r="I16" i="40"/>
  <c r="H28" i="40"/>
  <c r="G27" i="40"/>
  <c r="H27" i="40" s="1"/>
  <c r="F26" i="40"/>
  <c r="H26" i="40" s="1"/>
  <c r="I14" i="40"/>
  <c r="C26" i="40"/>
  <c r="E26" i="40" s="1"/>
  <c r="C28" i="40"/>
  <c r="E28" i="40" s="1"/>
  <c r="I15" i="40"/>
  <c r="I13" i="40"/>
  <c r="E23" i="39"/>
  <c r="E22" i="39"/>
  <c r="D23" i="39"/>
  <c r="D24" i="39"/>
  <c r="C25" i="39"/>
  <c r="E25" i="39" s="1"/>
  <c r="E24" i="39"/>
  <c r="D22" i="39"/>
  <c r="H25" i="39"/>
  <c r="F23" i="39"/>
  <c r="H23" i="39" s="1"/>
  <c r="G25" i="39"/>
  <c r="H16" i="39"/>
  <c r="F22" i="39"/>
  <c r="H22" i="39" s="1"/>
  <c r="F24" i="39"/>
  <c r="H24" i="39" s="1"/>
  <c r="E16" i="39"/>
  <c r="E15" i="38"/>
  <c r="H16" i="8"/>
  <c r="H15" i="8"/>
  <c r="F27" i="8" s="1"/>
  <c r="H14" i="8"/>
  <c r="F26" i="8" s="1"/>
  <c r="H13" i="8"/>
  <c r="F25" i="8" s="1"/>
  <c r="E24" i="38" l="1"/>
  <c r="F28" i="8"/>
  <c r="G28" i="8"/>
  <c r="E25" i="40"/>
  <c r="I49" i="42"/>
  <c r="I56" i="41"/>
  <c r="G25" i="8"/>
  <c r="H27" i="8"/>
  <c r="G27" i="8"/>
  <c r="G26" i="8"/>
  <c r="H26" i="8" s="1"/>
  <c r="H28" i="8"/>
  <c r="F11" i="36"/>
  <c r="C19" i="35"/>
  <c r="E17" i="16"/>
  <c r="E15" i="16"/>
  <c r="E14" i="16"/>
  <c r="E13" i="16"/>
  <c r="D18" i="16"/>
  <c r="C18" i="16"/>
  <c r="D16" i="13"/>
  <c r="C16" i="13"/>
  <c r="E15" i="13"/>
  <c r="E14" i="13"/>
  <c r="E13" i="13"/>
  <c r="D29" i="12"/>
  <c r="E28" i="12"/>
  <c r="E27" i="12"/>
  <c r="E12" i="36" l="1"/>
  <c r="C12" i="36"/>
  <c r="D12" i="36"/>
  <c r="D26" i="12"/>
  <c r="E26" i="12"/>
  <c r="C26" i="12"/>
  <c r="D13" i="35"/>
  <c r="D16" i="35"/>
  <c r="F12" i="36"/>
  <c r="D14" i="35"/>
  <c r="D12" i="35"/>
  <c r="E16" i="13"/>
  <c r="H25" i="8"/>
  <c r="E18" i="16"/>
  <c r="E29" i="12"/>
  <c r="E16" i="8" l="1"/>
  <c r="E15" i="8"/>
  <c r="E14" i="8"/>
  <c r="E13" i="8"/>
  <c r="D27" i="8" l="1"/>
  <c r="D28" i="8"/>
  <c r="D25" i="8"/>
  <c r="D26" i="8"/>
  <c r="D14" i="37" l="1"/>
  <c r="D15" i="37"/>
  <c r="D17" i="37"/>
  <c r="D16" i="37"/>
  <c r="D20" i="37" l="1"/>
  <c r="D15" i="35"/>
  <c r="D19" i="35" l="1"/>
  <c r="G14" i="14"/>
  <c r="G13" i="14"/>
  <c r="E24" i="16" l="1"/>
  <c r="E27" i="16"/>
  <c r="E25" i="16"/>
  <c r="E23" i="16"/>
  <c r="E29" i="13"/>
  <c r="D28" i="12"/>
  <c r="C28" i="12"/>
  <c r="D27" i="12"/>
  <c r="C27" i="12"/>
  <c r="F26" i="12"/>
  <c r="F27" i="12" l="1"/>
  <c r="E25" i="8"/>
  <c r="E27" i="8"/>
  <c r="E26" i="8"/>
  <c r="E28" i="8"/>
  <c r="E28" i="13"/>
  <c r="F28" i="12"/>
  <c r="F29" i="12"/>
  <c r="E27" i="13"/>
</calcChain>
</file>

<file path=xl/sharedStrings.xml><?xml version="1.0" encoding="utf-8"?>
<sst xmlns="http://schemas.openxmlformats.org/spreadsheetml/2006/main" count="694" uniqueCount="407">
  <si>
    <t>Agencia de Aseguramiento de la Calidad de los Servicios de Salud y Medicina Prepagada</t>
  </si>
  <si>
    <t>Etiquetas de fila</t>
  </si>
  <si>
    <t>Cuenta de Nro.</t>
  </si>
  <si>
    <t>Total general</t>
  </si>
  <si>
    <t>Total</t>
  </si>
  <si>
    <t>Diciembre 2014 - Abril 2017</t>
  </si>
  <si>
    <t>Registrados</t>
  </si>
  <si>
    <t>Año de aprobación de registro</t>
  </si>
  <si>
    <r>
      <rPr>
        <b/>
        <i/>
        <sz val="9"/>
        <color theme="1"/>
        <rFont val="Calibri"/>
        <family val="2"/>
        <scheme val="minor"/>
      </rPr>
      <t>Fuente:</t>
    </r>
    <r>
      <rPr>
        <i/>
        <sz val="9"/>
        <color theme="1"/>
        <rFont val="Calibri"/>
        <family val="2"/>
        <scheme val="minor"/>
      </rPr>
      <t xml:space="preserve"> MSP, Informe de los Profesionales de la Salud registrados en el MSP. 2014-2017</t>
    </r>
  </si>
  <si>
    <r>
      <t>Elaboración</t>
    </r>
    <r>
      <rPr>
        <i/>
        <sz val="9"/>
        <color indexed="8"/>
        <rFont val="Calibri"/>
        <family val="2"/>
      </rPr>
      <t xml:space="preserve">: </t>
    </r>
    <r>
      <rPr>
        <b/>
        <i/>
        <sz val="9"/>
        <color indexed="8"/>
        <rFont val="Calibri"/>
        <family val="2"/>
      </rPr>
      <t>ACESS</t>
    </r>
    <r>
      <rPr>
        <i/>
        <sz val="9"/>
        <color indexed="8"/>
        <rFont val="Calibri"/>
        <family val="2"/>
      </rPr>
      <t>, Dirección de Planificaciòn y Gestiòn Estratégica</t>
    </r>
  </si>
  <si>
    <t>Femenino</t>
  </si>
  <si>
    <t>Masculino</t>
  </si>
  <si>
    <t>EXTRANJERO</t>
  </si>
  <si>
    <t>NACIONAL</t>
  </si>
  <si>
    <t>Extranjero</t>
  </si>
  <si>
    <t>Nacional</t>
  </si>
  <si>
    <t>Prodencia del Título</t>
  </si>
  <si>
    <t>Cuarto Nivel</t>
  </si>
  <si>
    <t>Tercer Nivel</t>
  </si>
  <si>
    <t>Nivel Técnico o Tecnológico Superior</t>
  </si>
  <si>
    <t>Nivel de Título</t>
  </si>
  <si>
    <t>Porcentaje de Crecimiento</t>
  </si>
  <si>
    <t>Registros Aprobados</t>
  </si>
  <si>
    <t>Descripción</t>
  </si>
  <si>
    <t>Registros</t>
  </si>
  <si>
    <t>PROFESIONES DE LA SALUD</t>
  </si>
  <si>
    <t>MEDICINA</t>
  </si>
  <si>
    <t>ENFERMERIA</t>
  </si>
  <si>
    <t>ODONTOLOGIA</t>
  </si>
  <si>
    <t>OBSTETRICIA</t>
  </si>
  <si>
    <t>ECUADOR</t>
  </si>
  <si>
    <t>ALEMANIA</t>
  </si>
  <si>
    <t>ARGENTINA</t>
  </si>
  <si>
    <t>BELGICA</t>
  </si>
  <si>
    <t>BOLIVIA</t>
  </si>
  <si>
    <t>CHILE</t>
  </si>
  <si>
    <t>COLOMBIA</t>
  </si>
  <si>
    <t>CUBA</t>
  </si>
  <si>
    <t>ESPAÑA</t>
  </si>
  <si>
    <t>ESTADOS UNIDOS</t>
  </si>
  <si>
    <t>HAITI</t>
  </si>
  <si>
    <t>HONDURAS</t>
  </si>
  <si>
    <t>ITALIA</t>
  </si>
  <si>
    <t>MEXICO</t>
  </si>
  <si>
    <t>PERU</t>
  </si>
  <si>
    <t>PORTUGAL</t>
  </si>
  <si>
    <t>SIRIA</t>
  </si>
  <si>
    <t>SUIZA</t>
  </si>
  <si>
    <t>URUGUAY</t>
  </si>
  <si>
    <t>VENEZUELA</t>
  </si>
  <si>
    <t>IRAN</t>
  </si>
  <si>
    <t>X1</t>
  </si>
  <si>
    <t>X2</t>
  </si>
  <si>
    <t>X3</t>
  </si>
  <si>
    <t>X4</t>
  </si>
  <si>
    <t>X5</t>
  </si>
  <si>
    <t>X6</t>
  </si>
  <si>
    <t>X7</t>
  </si>
  <si>
    <t>X8</t>
  </si>
  <si>
    <t>X9</t>
  </si>
  <si>
    <t>X10</t>
  </si>
  <si>
    <t>X11</t>
  </si>
  <si>
    <t>X12</t>
  </si>
  <si>
    <t>X13</t>
  </si>
  <si>
    <t>X14</t>
  </si>
  <si>
    <t>X15</t>
  </si>
  <si>
    <t>X16</t>
  </si>
  <si>
    <t>X17</t>
  </si>
  <si>
    <t>X18</t>
  </si>
  <si>
    <t>X19</t>
  </si>
  <si>
    <t>X20</t>
  </si>
  <si>
    <t>X21</t>
  </si>
  <si>
    <t>X22</t>
  </si>
  <si>
    <t>X23</t>
  </si>
  <si>
    <t>X24</t>
  </si>
  <si>
    <t>X25</t>
  </si>
  <si>
    <t>MAGISTER</t>
  </si>
  <si>
    <t>DIPLOMA</t>
  </si>
  <si>
    <t>ESPECIALISTA</t>
  </si>
  <si>
    <t>PEDIATRIA</t>
  </si>
  <si>
    <t>MEDICINA GENERAL INTEGRAL</t>
  </si>
  <si>
    <t>GINECOLOGIA Y OBSTETRICIA</t>
  </si>
  <si>
    <t>ANESTESIOLOGIA</t>
  </si>
  <si>
    <t>MEDICINA INTERNA</t>
  </si>
  <si>
    <t>CIRUGIA GENERAL</t>
  </si>
  <si>
    <t>MASTER</t>
  </si>
  <si>
    <t>MEDICINA FAMILIAR Y COMUNITARIA</t>
  </si>
  <si>
    <t>CIRUGIA ORTOPEDICA Y TRAUMATOLOGIA</t>
  </si>
  <si>
    <t>IMAGENOLOGIA Y DIAGNOSTICO POR IMAGEN</t>
  </si>
  <si>
    <t>OFTALMOLOGIA</t>
  </si>
  <si>
    <t>ATENCION PRIMARIA EN SALUD</t>
  </si>
  <si>
    <t>SUBESPECIALIDAD</t>
  </si>
  <si>
    <t>DIPLOMADO</t>
  </si>
  <si>
    <t>DERMATOLOGIA</t>
  </si>
  <si>
    <t>GASTROENTEROLOGIA</t>
  </si>
  <si>
    <t>MEDICINA CRITICA</t>
  </si>
  <si>
    <t>CIRUGIA PLASTICA Y RECONSTRUCTIVA</t>
  </si>
  <si>
    <t>NEFROLOGIA</t>
  </si>
  <si>
    <t>OTORRINOLARINGOLOGIA</t>
  </si>
  <si>
    <t>MEDICINA DE EMERGENCIA</t>
  </si>
  <si>
    <t>ODONTOLOGIA - REHABILITACION ORAL</t>
  </si>
  <si>
    <t>UROLOGIA</t>
  </si>
  <si>
    <t xml:space="preserve">CARDIOLOGIA </t>
  </si>
  <si>
    <t>ODONTOLOGIA - ENDODONCIA</t>
  </si>
  <si>
    <t>CARDIOLOGIA</t>
  </si>
  <si>
    <t>ODONTOLOGIA - ORTODONCIA</t>
  </si>
  <si>
    <t>PSIQUIATRIA</t>
  </si>
  <si>
    <t>ONCOLOGIA</t>
  </si>
  <si>
    <t xml:space="preserve">MEDICINA CRITICA </t>
  </si>
  <si>
    <t>PATOLOGIA CLINICA</t>
  </si>
  <si>
    <t>NEUROCIRUGIA</t>
  </si>
  <si>
    <t xml:space="preserve">PSIQUIATRIA </t>
  </si>
  <si>
    <t>ODONTOLOGIA - ODONTOPEDIATRIA</t>
  </si>
  <si>
    <t>NEUMOLOGIA</t>
  </si>
  <si>
    <t>NEUROLOGIA</t>
  </si>
  <si>
    <t>CIRUGIA</t>
  </si>
  <si>
    <t>MAESTRIA</t>
  </si>
  <si>
    <t>FISIATRIA</t>
  </si>
  <si>
    <t>ENFERMERIA EN MEDICINA CRITICA</t>
  </si>
  <si>
    <t xml:space="preserve">CIRUGIA </t>
  </si>
  <si>
    <t>ANATOMIA PATOLOGICA</t>
  </si>
  <si>
    <t>ACUPUNTURA</t>
  </si>
  <si>
    <t>ODONTOLOGIA - PERIODONCIA</t>
  </si>
  <si>
    <t>ODONTOLOGIA - IMPLANTOLOGIA</t>
  </si>
  <si>
    <t>CIRUGIA PEDIATRICA</t>
  </si>
  <si>
    <t>CIRUGIA VASCULAR Y ENDOVASCULAR</t>
  </si>
  <si>
    <t>ENFERMERIA PEDIATRICA</t>
  </si>
  <si>
    <t>CIRUGIA  MAXILOFACIAL</t>
  </si>
  <si>
    <t>HEMATOLOGIA</t>
  </si>
  <si>
    <t xml:space="preserve">NEUROLOGIA </t>
  </si>
  <si>
    <t>GERIATRIA Y GERONTOLOGIA</t>
  </si>
  <si>
    <t xml:space="preserve">ENDOCRINOLOGIA </t>
  </si>
  <si>
    <t xml:space="preserve">ENFERMERIA ONCOLOGICA </t>
  </si>
  <si>
    <t>MEDICINA DEL DEPORTE</t>
  </si>
  <si>
    <t>ENDOCRINOLOGIA</t>
  </si>
  <si>
    <t>REUMATOLOGIA</t>
  </si>
  <si>
    <t>CIRUGIA CARDIOVASCULAR</t>
  </si>
  <si>
    <t>ALERGOLOGIA</t>
  </si>
  <si>
    <t>ENFERMERIA PERINATOLOGICA</t>
  </si>
  <si>
    <t>INFECTOLOGIA</t>
  </si>
  <si>
    <t>MEDICINA  FORENSE, MEDICINA LEGAL</t>
  </si>
  <si>
    <t>PSICOREHABILITADOR</t>
  </si>
  <si>
    <t>ENFERMERIA EN ATENCION PRIMARIA Y DE LA SALUD</t>
  </si>
  <si>
    <t>ENFERMERA/O DE INSTRUMENTACION QUIRURGICA</t>
  </si>
  <si>
    <t>MEDICINA DEL TRABAJO, MEDICINA OCUPACIONAL</t>
  </si>
  <si>
    <t>ODONTOLOGIA - CIRUGIA ORAL</t>
  </si>
  <si>
    <t>SALUD PUBLICA</t>
  </si>
  <si>
    <t>CIRUGIA CARDIOTORAXICA</t>
  </si>
  <si>
    <t>BIOLOGIA MOLECULAR</t>
  </si>
  <si>
    <t>PROCTOLOGIA</t>
  </si>
  <si>
    <t>MICROBIOLOGIA</t>
  </si>
  <si>
    <t>NUTRICION CLINICA</t>
  </si>
  <si>
    <t>ESPECIALISTA EN ENFERMEDADES TRANSMISIBLES Y EPIDEMIOLOGIA</t>
  </si>
  <si>
    <t>ODONTOLOGIA - CIRUJANO ORAL Y MAXILO FACIAL</t>
  </si>
  <si>
    <t>LABORATORIO CLINICO E HISTOPATOLOGICO</t>
  </si>
  <si>
    <t>ENFERMERIA FAMILIAR Y COMUNITARIA</t>
  </si>
  <si>
    <t>GERENCIA EN ADMINISTRACION HOSPITALARIA</t>
  </si>
  <si>
    <t>GENETICA CLINICA</t>
  </si>
  <si>
    <t>CIRUGIA TORAXICA</t>
  </si>
  <si>
    <t>ENFERMERIA QUIRURGICA</t>
  </si>
  <si>
    <t>ENFERMERIA DE EMERGENCIAS</t>
  </si>
  <si>
    <t>ASESORIA GENETICA</t>
  </si>
  <si>
    <t>PSIQUIATRIA INFANTIL Y DEL ADOLESCENTE</t>
  </si>
  <si>
    <t>ENFERMERIA DE DIALISIS</t>
  </si>
  <si>
    <t>FELLOW</t>
  </si>
  <si>
    <t>AUDIOLOGIA / FONIATRIA</t>
  </si>
  <si>
    <t>NUTRICION</t>
  </si>
  <si>
    <t>TERAPIA SISTEMICA FAMILIAR</t>
  </si>
  <si>
    <t>NEUROPSICOLOGIA</t>
  </si>
  <si>
    <t xml:space="preserve">PSICOLOGIA CLINICA </t>
  </si>
  <si>
    <t>EPIDEMIOLOGIA, MEDICINA TROPICAL</t>
  </si>
  <si>
    <t>ENFERMERIA DE SALUD MENTAL</t>
  </si>
  <si>
    <t>NEUROFISIOLOGIA CLINICA</t>
  </si>
  <si>
    <t>CIRUGIA DE CABEZA Y CUELLO</t>
  </si>
  <si>
    <t>GENETICA MEDICA</t>
  </si>
  <si>
    <t xml:space="preserve">MICROBIOLOGIA </t>
  </si>
  <si>
    <t>CIRUGIA  TRAUMATOLOGIA  Y ARTROPLASTIA</t>
  </si>
  <si>
    <t>ENFERMERIA NEONATAL</t>
  </si>
  <si>
    <t>ULTRASONIDO</t>
  </si>
  <si>
    <t>MEDICO/A</t>
  </si>
  <si>
    <t>MEDICINA NUCLEAR</t>
  </si>
  <si>
    <t>IMAGENOLOGIA / RADIOLOGIA</t>
  </si>
  <si>
    <t>INMUNOLOGIA</t>
  </si>
  <si>
    <t>TEORIA INTEGRATIVA</t>
  </si>
  <si>
    <t>INMUNOLOGIA  CLINICA</t>
  </si>
  <si>
    <t>TERAPIA NEURAL</t>
  </si>
  <si>
    <t>ENFERMERIA EN SALUD FAMILIAR</t>
  </si>
  <si>
    <t xml:space="preserve">ODONTOLOGIA - PATOLOGIA BUCAL </t>
  </si>
  <si>
    <t>HOMEOPATIA</t>
  </si>
  <si>
    <t>CIRUGIA CARDIACA</t>
  </si>
  <si>
    <t>NUTRICION Y DIETETICA</t>
  </si>
  <si>
    <t>TEORIA PSICOANALITICA</t>
  </si>
  <si>
    <t>PARASITOLOGIA</t>
  </si>
  <si>
    <t>GENETICA FORENSE</t>
  </si>
  <si>
    <t>ODONTOLOGIA - PATOLOGIA BUCAL</t>
  </si>
  <si>
    <t>ENFERMERIA EN ATENCION PRIMARIA Y DE LA SALUD MATERNO INFANTIL</t>
  </si>
  <si>
    <t>ENFERMERIA CARDIOLOGICA</t>
  </si>
  <si>
    <t>BIOQUIMICA</t>
  </si>
  <si>
    <t>MEDICINA AEROESPACIAL</t>
  </si>
  <si>
    <t>ENFERMERIA DE CUIDADOS MEDICO-QUIRURGICOS</t>
  </si>
  <si>
    <t>Rótulos de fila</t>
  </si>
  <si>
    <t>Total NACIONAL</t>
  </si>
  <si>
    <t>BENIN</t>
  </si>
  <si>
    <t>FRANCIA</t>
  </si>
  <si>
    <t>SUECIA</t>
  </si>
  <si>
    <t>CANADA</t>
  </si>
  <si>
    <t>Total EXTRANJERO</t>
  </si>
  <si>
    <t>PSICOLOGIA CLINICA</t>
  </si>
  <si>
    <t>LABORATORIO CLINICO / BIOANALISIS CLINICO</t>
  </si>
  <si>
    <t>FISIOTERAPIA /TERAPIA FISICA</t>
  </si>
  <si>
    <t>BIOQUIMICA Y FARMACIA</t>
  </si>
  <si>
    <t>NUTRICION Y DIETETICA /NUTRICION HUMANA</t>
  </si>
  <si>
    <t>QUIMICA FARMACEUTICA</t>
  </si>
  <si>
    <t>LABORATORIO CLINICO E HISTOTECNOLOGICO</t>
  </si>
  <si>
    <t>PSICOLOGIA</t>
  </si>
  <si>
    <t>INGENIERIA EN ALIMENTOS</t>
  </si>
  <si>
    <t>LICENCIATURA</t>
  </si>
  <si>
    <t>OPTOMETRIA</t>
  </si>
  <si>
    <t>PSICORREHABILITACION</t>
  </si>
  <si>
    <t>QUIMICA FARMACEUTA</t>
  </si>
  <si>
    <t>TRABAJO SOCIAL</t>
  </si>
  <si>
    <t>VETERINARIOS/AS Y ZOOTECNISTAS</t>
  </si>
  <si>
    <t>TERAPIA OCUPACIONAL</t>
  </si>
  <si>
    <t>PSICOLOGIA INFANTIL, PSICOREHABILITADOR</t>
  </si>
  <si>
    <t>TERAPIA DEL LENGUAJE</t>
  </si>
  <si>
    <t>BIOQUIMICA CLINICA</t>
  </si>
  <si>
    <t>INGENIERIA QUIMICA</t>
  </si>
  <si>
    <t>ATENCION PREHOSPITALARIA Y EMERGENCIAS</t>
  </si>
  <si>
    <t>HISTOCITOLOGIA</t>
  </si>
  <si>
    <t>MICROBIOLOGIA / MICROBIOLOGIA CLINICA Y APLICADA</t>
  </si>
  <si>
    <t>LICENCIATURA EN CULTURA TRADICIONAL DE LA SALUD</t>
  </si>
  <si>
    <t>QUIMICA</t>
  </si>
  <si>
    <t>PSICOLOGIA GENERAL</t>
  </si>
  <si>
    <t>LICENCIATURA EN NATUROPATIA</t>
  </si>
  <si>
    <t>SANEAMIENTO AMBIENTAL</t>
  </si>
  <si>
    <t>INGENIERIA BIOQUIMICA</t>
  </si>
  <si>
    <t>TECNOLOGIA MEDICA  TERAPIA RESPIRATORIA</t>
  </si>
  <si>
    <t>LICENCIATURA EN EMERGENCIAS Y DESASTRES</t>
  </si>
  <si>
    <t>EDUCADORES PARA LA SALUD</t>
  </si>
  <si>
    <t>TECNOLOGIA MEDICA IMAGENOLOGIA</t>
  </si>
  <si>
    <t>TECNOLOGO/A EN LABORATORIO CLINICO E HISTOPATOLOGICO</t>
  </si>
  <si>
    <t>TECNOLOGIA</t>
  </si>
  <si>
    <t>TECNOLOGIA MEDICA  LABORATORIO CLINICO</t>
  </si>
  <si>
    <t>TECNOLOGIA ENFERMERIA</t>
  </si>
  <si>
    <t>TECNOLOGIA EN NATUROPATIA</t>
  </si>
  <si>
    <t>TECNOLOGIA MEDICA  TERAPIA FISICA</t>
  </si>
  <si>
    <t>TECNOLOGIA MEDICA  OPTOMETRIA</t>
  </si>
  <si>
    <t>TECNOLOGIA MEDICA LABORATORIO CLINICO</t>
  </si>
  <si>
    <t>TECNOLOGIA MEDICA  TERAPIA OCUPACIONAL</t>
  </si>
  <si>
    <t>TECNOLOGIA MEDICA  TERAPIA DEL LENGUAJE</t>
  </si>
  <si>
    <t>TECNOLOGIA MEDICA ANATOMIA PATOLOGICA</t>
  </si>
  <si>
    <t>TECNOLOGIA MEDICA ANESTESIOLOGIA</t>
  </si>
  <si>
    <t>TECNOLOGIA EN OPERADOR TERAPEUTICO EN DROGODEPENDENCIA</t>
  </si>
  <si>
    <t>TECNOLOGO/A EN MECANICA DENTAL</t>
  </si>
  <si>
    <t>TECNOLOGIA MEDICA TERAPIA FISICA</t>
  </si>
  <si>
    <t>TECNOLOGIA MEDICA OPTOMETRIA</t>
  </si>
  <si>
    <t xml:space="preserve">TECNOLOGO EN EMERGENCIAS MEDICAS </t>
  </si>
  <si>
    <t>TECNOLOGIA MEDICA TERAPIA DEL LENGUAJE</t>
  </si>
  <si>
    <t>TECNOLOGIA ORTESISTAS PROTESISTAS</t>
  </si>
  <si>
    <t>TECNOLOGIA EN SANEAMIENTO AMBIENTAL</t>
  </si>
  <si>
    <t>INSTRUMENTISTA DE QUIROFANO</t>
  </si>
  <si>
    <t>TECNOLOGIA MEDICA ESTIMULACION TEMPRANA</t>
  </si>
  <si>
    <t>TECNOLOGIA MEDICA TERAPIA RESPIRATORIA</t>
  </si>
  <si>
    <t>TECNOLOGIA MEDICA TERAPIA OCUPACIONAL</t>
  </si>
  <si>
    <t>TECNOLOGO/A ASISTENTE DENTAL</t>
  </si>
  <si>
    <t>TECNICO/A EN AUDIOMETRIA</t>
  </si>
  <si>
    <t>Profesionales de la Salud de Tercer Nivel registrados en el MSP por prodencia del Título según Profesión/Especialidad</t>
  </si>
  <si>
    <t>Profesionales de la Salud</t>
  </si>
  <si>
    <t>Año Registro</t>
  </si>
  <si>
    <t>Año</t>
  </si>
  <si>
    <t>LICENCIATURA EN ENFERMERIA</t>
  </si>
  <si>
    <t>Profesión/Especialidad</t>
  </si>
  <si>
    <t>RANGOS DE EDAD</t>
  </si>
  <si>
    <t>21-30</t>
  </si>
  <si>
    <t>31-40</t>
  </si>
  <si>
    <t>41-50</t>
  </si>
  <si>
    <t>51-60</t>
  </si>
  <si>
    <t>61-70</t>
  </si>
  <si>
    <t>71-80</t>
  </si>
  <si>
    <t>81-90</t>
  </si>
  <si>
    <t>91-100</t>
  </si>
  <si>
    <t>SIN CLASIFICACIÓN</t>
  </si>
  <si>
    <t>PRIVADO</t>
  </si>
  <si>
    <t>PÚBLICO</t>
  </si>
  <si>
    <t>Ocupados del Sector Salud</t>
  </si>
  <si>
    <t>ZONA 1</t>
  </si>
  <si>
    <t>ZONA 2</t>
  </si>
  <si>
    <t>ZONA 3</t>
  </si>
  <si>
    <t>ZONA 4</t>
  </si>
  <si>
    <t>ZONA 5</t>
  </si>
  <si>
    <t>ZONA 6</t>
  </si>
  <si>
    <t>ZONA 7</t>
  </si>
  <si>
    <t>ZONA 8</t>
  </si>
  <si>
    <t>ZONA 9</t>
  </si>
  <si>
    <t>Total Nacional</t>
  </si>
  <si>
    <t>ZONAS</t>
  </si>
  <si>
    <t>Índice</t>
  </si>
  <si>
    <t>Diciembre 2014 - Julio 2017</t>
  </si>
  <si>
    <t>Registro de Profesionales de la Salud según el Sector en el que trabajan.</t>
  </si>
  <si>
    <t>Registro de Profesionales de la Salud según Zonas en las que trabajan.</t>
  </si>
  <si>
    <t>TECNOLOGIA MEDICA TERAPIA AUDITIVA</t>
  </si>
  <si>
    <t>Profesionales de la Salud de Tercer Nivel registrados en el MSP por prodencia de Nacionalidad según Profesión/Especialidad</t>
  </si>
  <si>
    <t>Profesionales de la Salud de Nivel Técnico o Tecnológico Superior registrados en el MSP por prodencia de Nacionalidad según Profesión/Especialidad</t>
  </si>
  <si>
    <t>Registros de Profesionales de la Salud según el Sector en el que trabaja.</t>
  </si>
  <si>
    <t>Registros de Profesionales de la Salud según Zonas en las que trabajan.</t>
  </si>
  <si>
    <t>Registros de Profesionales de la Salud de Cuarto Nivel en el MSP por prodencia de Nacionalidad según Profesión/Especialidad</t>
  </si>
  <si>
    <t>Profesionales</t>
  </si>
  <si>
    <t>Nacionalidad</t>
  </si>
  <si>
    <t>Profesionales de la Salud por Procedencia del Título y sexo según año de aprobación del registro.</t>
  </si>
  <si>
    <t>FEMENINO</t>
  </si>
  <si>
    <t>MASCULINO</t>
  </si>
  <si>
    <t>ENFERMERA/O EN ADMINISTRACION Y/O GERENCIA HOSPITALARIA</t>
  </si>
  <si>
    <t>ENFERMERIA GERIATRICA Y GERONTOLOGICA</t>
  </si>
  <si>
    <t>Sub. Total</t>
  </si>
  <si>
    <t>Número de Profesionales de la Salud según rangos de edad.</t>
  </si>
  <si>
    <t>%</t>
  </si>
  <si>
    <t>Profesionales de la Salud por prodencia de Nacionalidad según sexo.</t>
  </si>
  <si>
    <t>Estructura de Profesionales de la Salud registrados en el MSP según sexo y año (Extranjero)</t>
  </si>
  <si>
    <t>Estructura de Registro de Profesionales de la Salud en el MSP por sexo según año de aprobación del registro (Nacional)</t>
  </si>
  <si>
    <t>Registros de Profesionales de la Salud por Procedencia del Título y sexo según año de aprobación del registro en Ecuador</t>
  </si>
  <si>
    <t>Estructura % de Registros de Profesionales de la Salud por procedencia del Título y sexo según año de aprobación del registro en Ecuador (Extranjero)</t>
  </si>
  <si>
    <t>Registros de Profesionales de la Salud  según Nivel de Título y año de aprobación del registro.</t>
  </si>
  <si>
    <t>Registros de Profesionales de la Salud por Nivel de Título según sexo.</t>
  </si>
  <si>
    <t xml:space="preserve">Estructura % de Registros de Profesionales de la Salud por Nivel de Título según sexo.
</t>
  </si>
  <si>
    <r>
      <t xml:space="preserve">Fuente: ACESS, </t>
    </r>
    <r>
      <rPr>
        <i/>
        <sz val="9"/>
        <color theme="1"/>
        <rFont val="Calibri"/>
        <family val="2"/>
        <scheme val="minor"/>
      </rPr>
      <t>Informe de los Profesionales de la Salud registrados en el Sistema online. 2014-2017</t>
    </r>
  </si>
  <si>
    <r>
      <rPr>
        <b/>
        <i/>
        <sz val="9"/>
        <color theme="1"/>
        <rFont val="Calibri"/>
        <family val="2"/>
        <scheme val="minor"/>
      </rPr>
      <t xml:space="preserve">Fuente: ACESS, </t>
    </r>
    <r>
      <rPr>
        <i/>
        <sz val="9"/>
        <color theme="1"/>
        <rFont val="Calibri"/>
        <family val="2"/>
        <scheme val="minor"/>
      </rPr>
      <t>Informe de los Profesionales de la Salud registrados en el Sistema online. 2014-2017</t>
    </r>
  </si>
  <si>
    <t>Registros de Profesionales de la Salud de Tercer Nivel por sexo según Profesión/Especialidad más representativa</t>
  </si>
  <si>
    <t>Estructura de Profesionales de la Salud de Tercer Nivel registrados por Profesión/Especialidad más representativa según sexo</t>
  </si>
  <si>
    <t>Estructura % de Profesionales de la Salud registrados según rangos de edad</t>
  </si>
  <si>
    <t>Estructura % Registro de Profesionales de la Salud según Zonas en las que trabajan.</t>
  </si>
  <si>
    <t xml:space="preserve">Estructura % de Profesionales de la Salud por sexo según año.  </t>
  </si>
  <si>
    <t xml:space="preserve">Estructura % de Registros de Profesionales de la Salud por sexo según año.  </t>
  </si>
  <si>
    <t>Profesionales de la Salud por procedencia de Nacionalidad según sexo.</t>
  </si>
  <si>
    <t>Cuadro No.-1</t>
  </si>
  <si>
    <t>Cuadro No .-1</t>
  </si>
  <si>
    <t>Gráfico No .-1</t>
  </si>
  <si>
    <t>Gráfico No .-2</t>
  </si>
  <si>
    <t>Cuadro No .-2</t>
  </si>
  <si>
    <t>Cuadro No .-3</t>
  </si>
  <si>
    <t>Cuadro No .-4</t>
  </si>
  <si>
    <t>Cuadro No .-5</t>
  </si>
  <si>
    <t>Cuadro No .-6</t>
  </si>
  <si>
    <t>Cuadro No .-7</t>
  </si>
  <si>
    <t>Cuadro No .-8</t>
  </si>
  <si>
    <t>Cuadro No .-9</t>
  </si>
  <si>
    <t>Cuadro No .-10</t>
  </si>
  <si>
    <t>Cuadro No .-11</t>
  </si>
  <si>
    <t>Cuadro No.-2</t>
  </si>
  <si>
    <t>Cuadro No.-3</t>
  </si>
  <si>
    <t>Cuadro No.-4</t>
  </si>
  <si>
    <t>Cuadro No.-5</t>
  </si>
  <si>
    <t>Cuadro No.-6</t>
  </si>
  <si>
    <t>Cuadro No.-7</t>
  </si>
  <si>
    <t>Cuadro No.-8</t>
  </si>
  <si>
    <t>Cuadro No.-9</t>
  </si>
  <si>
    <t>Cuadro No.-10</t>
  </si>
  <si>
    <t>Cuadro No.-11</t>
  </si>
  <si>
    <t>Gráfico No .-3</t>
  </si>
  <si>
    <t>Gráfico No .-4</t>
  </si>
  <si>
    <t>Gráfico No .-5</t>
  </si>
  <si>
    <t>Gráfico No .-6</t>
  </si>
  <si>
    <t>Gráfico No .-7</t>
  </si>
  <si>
    <t>Gráfico No .-8</t>
  </si>
  <si>
    <t>Gráfico No .-9</t>
  </si>
  <si>
    <t>Gráfico No .-10</t>
  </si>
  <si>
    <t>Gráfico No .-11</t>
  </si>
  <si>
    <t>Gráfico No .-12</t>
  </si>
  <si>
    <t>Gráfico No .-13</t>
  </si>
  <si>
    <t>Gráfico No .-14</t>
  </si>
  <si>
    <r>
      <t>Elaboración</t>
    </r>
    <r>
      <rPr>
        <i/>
        <sz val="9"/>
        <color indexed="8"/>
        <rFont val="Calibri"/>
        <family val="2"/>
      </rPr>
      <t xml:space="preserve">: </t>
    </r>
    <r>
      <rPr>
        <b/>
        <i/>
        <sz val="9"/>
        <color indexed="8"/>
        <rFont val="Calibri"/>
        <family val="2"/>
      </rPr>
      <t>ACESS</t>
    </r>
    <r>
      <rPr>
        <i/>
        <sz val="9"/>
        <color indexed="8"/>
        <rFont val="Calibri"/>
        <family val="2"/>
      </rPr>
      <t>, CTRAC. Gestión de Estadística y Análisis de la Información</t>
    </r>
  </si>
  <si>
    <r>
      <t xml:space="preserve">Elaboración: ACESS, </t>
    </r>
    <r>
      <rPr>
        <i/>
        <sz val="9"/>
        <color theme="1"/>
        <rFont val="Calibri"/>
        <family val="2"/>
        <scheme val="minor"/>
      </rPr>
      <t>CTRAC. Gestión de Estadística y Análisis de la Información</t>
    </r>
  </si>
  <si>
    <r>
      <t>Elaboración: ACESS,</t>
    </r>
    <r>
      <rPr>
        <i/>
        <sz val="9"/>
        <color theme="1"/>
        <rFont val="Calibri"/>
        <family val="2"/>
        <scheme val="minor"/>
      </rPr>
      <t xml:space="preserve"> CTRAC. Gestión de Estadística y Análisis de la Información</t>
    </r>
  </si>
  <si>
    <t>ÍNDICE DE CUADROS</t>
  </si>
  <si>
    <t>ÍNDICE DE GRÁFICOS</t>
  </si>
  <si>
    <t xml:space="preserve">Estructura porcentual de Profesionales de la Salud por sexo según año.  </t>
  </si>
  <si>
    <t xml:space="preserve">Estructura porcentual de Registros de Profesionales de la Salud por sexo según año.  </t>
  </si>
  <si>
    <t xml:space="preserve">Estructura porcentual  de Profesionales de la Salud por prodencia de Nacionalidad según sexo.  
</t>
  </si>
  <si>
    <t xml:space="preserve">Estructura porcentual de Profesionales de la Salud por prodencia de Nacionalidad según sexo.  
</t>
  </si>
  <si>
    <t>Estructura % de Registros de Profesionales de la Salud por procedencia del Título y sexo según año de aprobación del registro en Ecuador (Nacional)</t>
  </si>
  <si>
    <t>Estructura porcentual de Registros de Profesionales de la Salud por Nivel de Título según sexo.</t>
  </si>
  <si>
    <t>Estructura porcentual de Profesionales de la Salud de Tercer Nivel registrados por Profesión/Especialidad más representativa según sexo</t>
  </si>
  <si>
    <t>Estructura porcentual de Profesionales de la Salud registrados según rangos de edad</t>
  </si>
  <si>
    <t xml:space="preserve">Estructura porcentual de registros de Profesionales de la Salud según Nivel de Título y año de aprobación.  </t>
  </si>
  <si>
    <t xml:space="preserve">Estructura % de registros de Profesionales de la Salud según Nivel de Título y año de aprobación.  </t>
  </si>
  <si>
    <t>Estructura porcentual de Registros de Profesionales de la Salud según el Sector en el que trabaja.</t>
  </si>
  <si>
    <t>Estructura porcentual Registro de Profesionales de la Salud según Zonas en las que trabajan.</t>
  </si>
  <si>
    <t>Gestión de Estadística y Análisis de la Información</t>
  </si>
  <si>
    <t>Folio 1</t>
  </si>
  <si>
    <t>Folio 2</t>
  </si>
  <si>
    <t>Estructura porcentual de Registros de Profesionales de la Salud según año de aprobación del registro</t>
  </si>
  <si>
    <t>Estructura porcentual de Profesionales de la Salud resgistrados según año de aprobación de registro.</t>
  </si>
  <si>
    <t xml:space="preserve">Período:  Diciembre 2014 - Enero 2018 </t>
  </si>
  <si>
    <t>Diciembre 2014 - Enero 2018</t>
  </si>
  <si>
    <t>Registros y Profesionales de la Salud según año de aprobación del registro.</t>
  </si>
  <si>
    <t>Registros y Profesionales de la Salud por sexo según año de aprobación del registro.</t>
  </si>
  <si>
    <r>
      <rPr>
        <b/>
        <i/>
        <sz val="9"/>
        <color theme="1"/>
        <rFont val="Calibri"/>
        <family val="2"/>
        <scheme val="minor"/>
      </rPr>
      <t>Fuente:</t>
    </r>
    <r>
      <rPr>
        <i/>
        <sz val="9"/>
        <color theme="1"/>
        <rFont val="Calibri"/>
        <family val="2"/>
        <scheme val="minor"/>
      </rPr>
      <t xml:space="preserve"> </t>
    </r>
    <r>
      <rPr>
        <b/>
        <i/>
        <sz val="9"/>
        <color theme="1"/>
        <rFont val="Calibri"/>
        <family val="2"/>
        <scheme val="minor"/>
      </rPr>
      <t>ACESS</t>
    </r>
    <r>
      <rPr>
        <i/>
        <sz val="9"/>
        <color theme="1"/>
        <rFont val="Calibri"/>
        <family val="2"/>
        <scheme val="minor"/>
      </rPr>
      <t>, Informe de los Profesionales de la Salud registrados en el Sistema online. 2014-2018</t>
    </r>
  </si>
  <si>
    <r>
      <rPr>
        <b/>
        <i/>
        <sz val="9"/>
        <color theme="1"/>
        <rFont val="Calibri"/>
        <family val="2"/>
        <scheme val="minor"/>
      </rPr>
      <t>Fuente:</t>
    </r>
    <r>
      <rPr>
        <i/>
        <sz val="9"/>
        <color theme="1"/>
        <rFont val="Calibri"/>
        <family val="2"/>
        <scheme val="minor"/>
      </rPr>
      <t xml:space="preserve"> ACESS, Informe de los Profesionales de la Salud registrados en el Sistema online. 2014-2018</t>
    </r>
  </si>
  <si>
    <r>
      <t xml:space="preserve">Fuente: ACESS, </t>
    </r>
    <r>
      <rPr>
        <i/>
        <sz val="9"/>
        <color theme="1"/>
        <rFont val="Calibri"/>
        <family val="2"/>
        <scheme val="minor"/>
      </rPr>
      <t>Informe de los Profesionales de la Salud registrados en el Sistema online. 2014-2018</t>
    </r>
  </si>
  <si>
    <r>
      <t>Fuente: ACESS,</t>
    </r>
    <r>
      <rPr>
        <i/>
        <sz val="9"/>
        <color theme="1"/>
        <rFont val="Calibri"/>
        <family val="2"/>
        <scheme val="minor"/>
      </rPr>
      <t xml:space="preserve"> Informe de los Profesionales de la Salud registrados en el Sistema online. 2014-2018</t>
    </r>
  </si>
  <si>
    <r>
      <rPr>
        <b/>
        <i/>
        <sz val="9"/>
        <color theme="1"/>
        <rFont val="Calibri"/>
        <family val="2"/>
        <scheme val="minor"/>
      </rPr>
      <t xml:space="preserve">Fuente: ACESS, </t>
    </r>
    <r>
      <rPr>
        <i/>
        <sz val="9"/>
        <color theme="1"/>
        <rFont val="Calibri"/>
        <family val="2"/>
        <scheme val="minor"/>
      </rPr>
      <t>Informe de los Profesionales de la Salud registrados en el Sistema online. 2014-2018</t>
    </r>
  </si>
  <si>
    <r>
      <rPr>
        <b/>
        <i/>
        <sz val="9"/>
        <color theme="1"/>
        <rFont val="Calibri"/>
        <family val="2"/>
        <scheme val="minor"/>
      </rPr>
      <t xml:space="preserve">Fuente: </t>
    </r>
    <r>
      <rPr>
        <i/>
        <sz val="9"/>
        <color theme="1"/>
        <rFont val="Calibri"/>
        <family val="2"/>
        <scheme val="minor"/>
      </rPr>
      <t xml:space="preserve"> ACESS, Informe de los Profesionales de la Salud registrados en el Sistema online. 2014-2018</t>
    </r>
  </si>
  <si>
    <t>Comparativo Anual Profesionales de la Salud, registros y porcentaje de Crecimiento según año de aprobación del registro.</t>
  </si>
  <si>
    <t xml:space="preserve">Comparativo Anual registros de Profesionales de la Salud y Porcentaje de Crecimiento. 
</t>
  </si>
  <si>
    <r>
      <t xml:space="preserve">Nota: </t>
    </r>
    <r>
      <rPr>
        <sz val="8"/>
        <color theme="1"/>
        <rFont val="Calibri"/>
        <family val="2"/>
        <scheme val="minor"/>
      </rPr>
      <t>La información de Sector en que trabaja es un estimado identificado al momento que el Profesional de la Salud registra el título.</t>
    </r>
  </si>
  <si>
    <r>
      <t xml:space="preserve">Nota: </t>
    </r>
    <r>
      <rPr>
        <sz val="8"/>
        <color theme="1"/>
        <rFont val="Calibri"/>
        <family val="2"/>
        <scheme val="minor"/>
      </rPr>
      <t>La información de Zonas en que trabaja es un estimado identificado al momento que el Profesional de la Salud registra el título.</t>
    </r>
  </si>
  <si>
    <t>Diciembre 2014 - Diciembre 2017</t>
  </si>
  <si>
    <t xml:space="preserve">Indicadores Profesionales de la Salud y Registros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</si>
</sst>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30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i/>
      <sz val="9"/>
      <color indexed="8"/>
      <name val="Calibri"/>
      <family val="2"/>
    </font>
    <font>
      <b/>
      <i/>
      <sz val="9"/>
      <color indexed="8"/>
      <name val="Calibri"/>
      <family val="2"/>
    </font>
    <font>
      <sz val="10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0.5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6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1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44546A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</borders>
  <cellStyleXfs count="4">
    <xf numFmtId="0" fontId="0" fillId="0" borderId="0"/>
    <xf numFmtId="9" fontId="3" fillId="0" borderId="0" applyFont="0" applyFill="0" applyBorder="0" applyAlignment="0" applyProtection="0"/>
    <xf numFmtId="0" fontId="12" fillId="0" borderId="0"/>
    <xf numFmtId="0" fontId="18" fillId="0" borderId="0" applyNumberFormat="0" applyFill="0" applyBorder="0" applyAlignment="0" applyProtection="0"/>
  </cellStyleXfs>
  <cellXfs count="205">
    <xf numFmtId="0" fontId="0" fillId="0" borderId="0" xfId="0"/>
    <xf numFmtId="0" fontId="2" fillId="0" borderId="0" xfId="0" applyFont="1"/>
    <xf numFmtId="0" fontId="0" fillId="2" borderId="0" xfId="0" applyFill="1"/>
    <xf numFmtId="0" fontId="1" fillId="3" borderId="1" xfId="0" applyFont="1" applyFill="1" applyBorder="1" applyAlignment="1">
      <alignment horizontal="center" vertical="center" wrapText="1"/>
    </xf>
    <xf numFmtId="0" fontId="5" fillId="0" borderId="0" xfId="0" applyFont="1"/>
    <xf numFmtId="0" fontId="4" fillId="0" borderId="0" xfId="0" applyFont="1"/>
    <xf numFmtId="0" fontId="0" fillId="0" borderId="0" xfId="0" applyFont="1"/>
    <xf numFmtId="0" fontId="1" fillId="0" borderId="0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vertical="top" wrapText="1"/>
    </xf>
    <xf numFmtId="0" fontId="2" fillId="0" borderId="0" xfId="0" applyFont="1" applyBorder="1" applyAlignment="1">
      <alignment horizontal="center"/>
    </xf>
    <xf numFmtId="0" fontId="0" fillId="4" borderId="0" xfId="0" applyFill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2" fillId="0" borderId="4" xfId="0" applyFont="1" applyBorder="1" applyAlignment="1">
      <alignment horizontal="center"/>
    </xf>
    <xf numFmtId="3" fontId="0" fillId="0" borderId="2" xfId="0" applyNumberFormat="1" applyBorder="1" applyAlignment="1">
      <alignment horizontal="center"/>
    </xf>
    <xf numFmtId="3" fontId="0" fillId="0" borderId="3" xfId="0" applyNumberFormat="1" applyBorder="1" applyAlignment="1">
      <alignment horizontal="center"/>
    </xf>
    <xf numFmtId="3" fontId="2" fillId="0" borderId="4" xfId="0" applyNumberFormat="1" applyFont="1" applyBorder="1" applyAlignment="1">
      <alignment horizontal="center"/>
    </xf>
    <xf numFmtId="0" fontId="6" fillId="0" borderId="0" xfId="0" applyFont="1" applyFill="1" applyBorder="1" applyAlignment="1">
      <alignment horizontal="center" vertical="center" wrapText="1"/>
    </xf>
    <xf numFmtId="0" fontId="2" fillId="0" borderId="0" xfId="0" applyFont="1" applyAlignment="1"/>
    <xf numFmtId="0" fontId="6" fillId="0" borderId="0" xfId="0" applyFont="1" applyAlignment="1">
      <alignment vertical="center" wrapText="1" readingOrder="1"/>
    </xf>
    <xf numFmtId="0" fontId="5" fillId="0" borderId="0" xfId="0" applyFont="1" applyFill="1" applyBorder="1" applyAlignment="1">
      <alignment horizontal="center"/>
    </xf>
    <xf numFmtId="9" fontId="5" fillId="0" borderId="0" xfId="1" applyFont="1" applyFill="1" applyBorder="1" applyAlignment="1">
      <alignment horizontal="center"/>
    </xf>
    <xf numFmtId="0" fontId="5" fillId="0" borderId="0" xfId="0" applyFont="1" applyFill="1"/>
    <xf numFmtId="0" fontId="4" fillId="0" borderId="0" xfId="0" applyFont="1" applyFill="1" applyBorder="1" applyAlignment="1">
      <alignment horizontal="center"/>
    </xf>
    <xf numFmtId="9" fontId="4" fillId="0" borderId="0" xfId="1" applyFont="1" applyFill="1" applyBorder="1" applyAlignment="1">
      <alignment horizontal="center"/>
    </xf>
    <xf numFmtId="0" fontId="4" fillId="0" borderId="0" xfId="0" applyFont="1" applyFill="1" applyBorder="1"/>
    <xf numFmtId="0" fontId="8" fillId="0" borderId="0" xfId="0" applyFont="1" applyBorder="1" applyAlignment="1">
      <alignment vertical="top" wrapText="1"/>
    </xf>
    <xf numFmtId="0" fontId="5" fillId="0" borderId="0" xfId="0" applyFont="1" applyFill="1" applyBorder="1"/>
    <xf numFmtId="9" fontId="5" fillId="0" borderId="0" xfId="0" applyNumberFormat="1" applyFont="1" applyFill="1" applyBorder="1"/>
    <xf numFmtId="0" fontId="0" fillId="0" borderId="0" xfId="0" applyFont="1" applyFill="1" applyBorder="1"/>
    <xf numFmtId="0" fontId="2" fillId="0" borderId="0" xfId="0" applyFont="1" applyFill="1" applyBorder="1" applyAlignment="1">
      <alignment horizontal="center"/>
    </xf>
    <xf numFmtId="10" fontId="4" fillId="0" borderId="0" xfId="1" applyNumberFormat="1" applyFont="1" applyFill="1" applyBorder="1" applyAlignment="1">
      <alignment horizontal="center"/>
    </xf>
    <xf numFmtId="0" fontId="2" fillId="0" borderId="0" xfId="0" applyFont="1" applyAlignment="1">
      <alignment vertical="center" wrapText="1" readingOrder="1"/>
    </xf>
    <xf numFmtId="9" fontId="4" fillId="0" borderId="0" xfId="0" applyNumberFormat="1" applyFont="1" applyFill="1" applyBorder="1" applyAlignment="1">
      <alignment horizontal="center"/>
    </xf>
    <xf numFmtId="3" fontId="0" fillId="0" borderId="5" xfId="0" applyNumberFormat="1" applyBorder="1" applyAlignment="1">
      <alignment horizontal="center"/>
    </xf>
    <xf numFmtId="0" fontId="0" fillId="0" borderId="2" xfId="0" applyBorder="1" applyAlignment="1">
      <alignment horizontal="left"/>
    </xf>
    <xf numFmtId="3" fontId="0" fillId="0" borderId="5" xfId="0" applyNumberFormat="1" applyBorder="1" applyAlignment="1">
      <alignment horizontal="center" wrapText="1"/>
    </xf>
    <xf numFmtId="0" fontId="0" fillId="0" borderId="4" xfId="0" applyBorder="1" applyAlignment="1">
      <alignment horizontal="left" wrapText="1"/>
    </xf>
    <xf numFmtId="3" fontId="4" fillId="0" borderId="0" xfId="0" applyNumberFormat="1" applyFont="1"/>
    <xf numFmtId="9" fontId="4" fillId="0" borderId="0" xfId="1" applyFont="1"/>
    <xf numFmtId="0" fontId="6" fillId="0" borderId="0" xfId="0" applyFont="1" applyFill="1" applyBorder="1" applyAlignment="1"/>
    <xf numFmtId="3" fontId="2" fillId="0" borderId="0" xfId="0" applyNumberFormat="1" applyFont="1" applyBorder="1" applyAlignment="1">
      <alignment horizontal="center"/>
    </xf>
    <xf numFmtId="0" fontId="0" fillId="0" borderId="3" xfId="0" applyFont="1" applyBorder="1" applyAlignment="1">
      <alignment horizontal="left"/>
    </xf>
    <xf numFmtId="0" fontId="11" fillId="0" borderId="0" xfId="2" applyFont="1"/>
    <xf numFmtId="0" fontId="11" fillId="0" borderId="1" xfId="2" applyFont="1" applyBorder="1" applyAlignment="1">
      <alignment horizontal="center" vertical="center"/>
    </xf>
    <xf numFmtId="0" fontId="11" fillId="0" borderId="7" xfId="2" applyFont="1" applyBorder="1" applyAlignment="1">
      <alignment horizontal="center" vertical="center"/>
    </xf>
    <xf numFmtId="0" fontId="11" fillId="4" borderId="0" xfId="2" applyFont="1" applyFill="1"/>
    <xf numFmtId="0" fontId="13" fillId="3" borderId="1" xfId="2" applyFont="1" applyFill="1" applyBorder="1" applyAlignment="1">
      <alignment horizontal="center" vertical="center"/>
    </xf>
    <xf numFmtId="0" fontId="13" fillId="3" borderId="1" xfId="2" applyFont="1" applyFill="1" applyBorder="1" applyAlignment="1">
      <alignment horizontal="center" vertical="center" wrapText="1"/>
    </xf>
    <xf numFmtId="0" fontId="13" fillId="3" borderId="1" xfId="2" applyFont="1" applyFill="1" applyBorder="1" applyAlignment="1">
      <alignment textRotation="90"/>
    </xf>
    <xf numFmtId="0" fontId="13" fillId="3" borderId="1" xfId="2" applyFont="1" applyFill="1" applyBorder="1" applyAlignment="1">
      <alignment textRotation="90" wrapText="1"/>
    </xf>
    <xf numFmtId="0" fontId="2" fillId="0" borderId="3" xfId="0" applyFont="1" applyBorder="1" applyAlignment="1">
      <alignment horizontal="left"/>
    </xf>
    <xf numFmtId="0" fontId="11" fillId="4" borderId="0" xfId="2" applyFont="1" applyFill="1" applyAlignment="1">
      <alignment horizontal="center"/>
    </xf>
    <xf numFmtId="0" fontId="11" fillId="0" borderId="0" xfId="2" applyFont="1" applyAlignment="1">
      <alignment horizontal="center"/>
    </xf>
    <xf numFmtId="0" fontId="0" fillId="0" borderId="3" xfId="0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9" fontId="0" fillId="0" borderId="0" xfId="1" applyNumberFormat="1" applyFont="1"/>
    <xf numFmtId="2" fontId="0" fillId="0" borderId="0" xfId="1" applyNumberFormat="1" applyFont="1"/>
    <xf numFmtId="2" fontId="0" fillId="0" borderId="0" xfId="0" applyNumberFormat="1"/>
    <xf numFmtId="0" fontId="14" fillId="0" borderId="0" xfId="0" applyFont="1"/>
    <xf numFmtId="0" fontId="4" fillId="0" borderId="0" xfId="0" applyFont="1" applyBorder="1" applyAlignment="1">
      <alignment horizontal="center"/>
    </xf>
    <xf numFmtId="10" fontId="4" fillId="0" borderId="0" xfId="1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9" fontId="4" fillId="0" borderId="0" xfId="1" applyFont="1" applyBorder="1" applyAlignment="1">
      <alignment horizontal="center"/>
    </xf>
    <xf numFmtId="0" fontId="0" fillId="0" borderId="3" xfId="0" applyBorder="1" applyAlignment="1">
      <alignment horizontal="left"/>
    </xf>
    <xf numFmtId="0" fontId="15" fillId="0" borderId="3" xfId="0" applyFont="1" applyBorder="1" applyAlignment="1">
      <alignment horizontal="left"/>
    </xf>
    <xf numFmtId="0" fontId="16" fillId="0" borderId="3" xfId="0" applyFont="1" applyBorder="1" applyAlignment="1">
      <alignment horizontal="left"/>
    </xf>
    <xf numFmtId="3" fontId="15" fillId="0" borderId="3" xfId="0" applyNumberFormat="1" applyFont="1" applyBorder="1" applyAlignment="1">
      <alignment horizontal="right"/>
    </xf>
    <xf numFmtId="3" fontId="16" fillId="0" borderId="3" xfId="0" applyNumberFormat="1" applyFont="1" applyBorder="1" applyAlignment="1">
      <alignment horizontal="right"/>
    </xf>
    <xf numFmtId="0" fontId="14" fillId="0" borderId="0" xfId="0" applyFont="1" applyFill="1" applyBorder="1"/>
    <xf numFmtId="0" fontId="17" fillId="0" borderId="0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/>
    </xf>
    <xf numFmtId="10" fontId="14" fillId="0" borderId="0" xfId="1" applyNumberFormat="1" applyFont="1" applyFill="1" applyBorder="1" applyAlignment="1">
      <alignment horizontal="center"/>
    </xf>
    <xf numFmtId="0" fontId="17" fillId="0" borderId="0" xfId="0" applyFont="1" applyFill="1" applyBorder="1" applyAlignment="1">
      <alignment horizontal="center"/>
    </xf>
    <xf numFmtId="0" fontId="17" fillId="0" borderId="0" xfId="0" applyFont="1" applyBorder="1" applyAlignment="1">
      <alignment horizontal="center"/>
    </xf>
    <xf numFmtId="3" fontId="17" fillId="0" borderId="0" xfId="0" applyNumberFormat="1" applyFont="1" applyBorder="1" applyAlignment="1">
      <alignment horizontal="center"/>
    </xf>
    <xf numFmtId="164" fontId="14" fillId="0" borderId="0" xfId="0" applyNumberFormat="1" applyFont="1"/>
    <xf numFmtId="9" fontId="1" fillId="0" borderId="0" xfId="1" applyFont="1" applyBorder="1" applyAlignment="1">
      <alignment horizontal="center"/>
    </xf>
    <xf numFmtId="3" fontId="19" fillId="0" borderId="0" xfId="3" applyNumberFormat="1" applyFont="1" applyAlignment="1">
      <alignment horizontal="center"/>
    </xf>
    <xf numFmtId="0" fontId="0" fillId="0" borderId="0" xfId="0" applyAlignment="1">
      <alignment horizontal="right"/>
    </xf>
    <xf numFmtId="0" fontId="20" fillId="0" borderId="0" xfId="0" applyFont="1"/>
    <xf numFmtId="0" fontId="22" fillId="0" borderId="0" xfId="0" applyFont="1"/>
    <xf numFmtId="0" fontId="5" fillId="0" borderId="0" xfId="0" applyFont="1" applyAlignment="1">
      <alignment horizontal="right"/>
    </xf>
    <xf numFmtId="0" fontId="23" fillId="0" borderId="0" xfId="3" applyFont="1"/>
    <xf numFmtId="0" fontId="11" fillId="2" borderId="0" xfId="2" applyFont="1" applyFill="1"/>
    <xf numFmtId="0" fontId="11" fillId="2" borderId="0" xfId="2" applyFont="1" applyFill="1" applyAlignment="1">
      <alignment horizontal="center"/>
    </xf>
    <xf numFmtId="0" fontId="2" fillId="0" borderId="0" xfId="0" applyFont="1" applyAlignment="1">
      <alignment horizontal="left"/>
    </xf>
    <xf numFmtId="0" fontId="1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0" fillId="0" borderId="0" xfId="0" applyAlignment="1">
      <alignment horizontal="left"/>
    </xf>
    <xf numFmtId="0" fontId="1" fillId="5" borderId="0" xfId="0" applyFont="1" applyFill="1" applyBorder="1" applyAlignment="1">
      <alignment horizontal="center" vertical="center" wrapText="1"/>
    </xf>
    <xf numFmtId="0" fontId="4" fillId="5" borderId="0" xfId="0" applyFont="1" applyFill="1" applyBorder="1"/>
    <xf numFmtId="0" fontId="4" fillId="5" borderId="0" xfId="0" applyFont="1" applyFill="1" applyBorder="1" applyAlignment="1">
      <alignment horizontal="center"/>
    </xf>
    <xf numFmtId="9" fontId="4" fillId="5" borderId="0" xfId="1" applyFont="1" applyFill="1" applyBorder="1" applyAlignment="1">
      <alignment horizontal="center"/>
    </xf>
    <xf numFmtId="9" fontId="4" fillId="5" borderId="0" xfId="0" applyNumberFormat="1" applyFont="1" applyFill="1" applyBorder="1"/>
    <xf numFmtId="0" fontId="24" fillId="0" borderId="0" xfId="2" applyFont="1"/>
    <xf numFmtId="0" fontId="15" fillId="0" borderId="3" xfId="0" applyFont="1" applyFill="1" applyBorder="1" applyAlignment="1">
      <alignment horizontal="left"/>
    </xf>
    <xf numFmtId="3" fontId="15" fillId="0" borderId="3" xfId="0" applyNumberFormat="1" applyFont="1" applyFill="1" applyBorder="1" applyAlignment="1">
      <alignment horizontal="right"/>
    </xf>
    <xf numFmtId="3" fontId="16" fillId="0" borderId="3" xfId="0" applyNumberFormat="1" applyFont="1" applyFill="1" applyBorder="1" applyAlignment="1">
      <alignment horizontal="right"/>
    </xf>
    <xf numFmtId="0" fontId="11" fillId="0" borderId="0" xfId="2" applyFont="1" applyFill="1"/>
    <xf numFmtId="0" fontId="25" fillId="3" borderId="1" xfId="2" applyFont="1" applyFill="1" applyBorder="1" applyAlignment="1">
      <alignment horizontal="center" vertical="center"/>
    </xf>
    <xf numFmtId="0" fontId="25" fillId="3" borderId="1" xfId="2" applyFont="1" applyFill="1" applyBorder="1" applyAlignment="1">
      <alignment horizontal="center" vertical="center" wrapText="1"/>
    </xf>
    <xf numFmtId="0" fontId="25" fillId="3" borderId="6" xfId="2" applyFont="1" applyFill="1" applyBorder="1" applyAlignment="1">
      <alignment vertical="center" wrapText="1"/>
    </xf>
    <xf numFmtId="0" fontId="16" fillId="0" borderId="17" xfId="0" applyFont="1" applyBorder="1" applyAlignment="1">
      <alignment horizontal="left"/>
    </xf>
    <xf numFmtId="3" fontId="16" fillId="0" borderId="17" xfId="0" applyNumberFormat="1" applyFont="1" applyBorder="1" applyAlignment="1">
      <alignment horizontal="right"/>
    </xf>
    <xf numFmtId="0" fontId="4" fillId="0" borderId="0" xfId="0" applyFont="1" applyBorder="1"/>
    <xf numFmtId="9" fontId="4" fillId="0" borderId="0" xfId="1" applyFont="1" applyBorder="1"/>
    <xf numFmtId="9" fontId="4" fillId="0" borderId="0" xfId="0" applyNumberFormat="1" applyFont="1" applyBorder="1"/>
    <xf numFmtId="3" fontId="0" fillId="0" borderId="2" xfId="0" applyNumberFormat="1" applyBorder="1" applyAlignment="1">
      <alignment horizontal="right"/>
    </xf>
    <xf numFmtId="3" fontId="0" fillId="0" borderId="3" xfId="0" applyNumberFormat="1" applyBorder="1" applyAlignment="1">
      <alignment horizontal="right"/>
    </xf>
    <xf numFmtId="0" fontId="0" fillId="0" borderId="1" xfId="0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0" fontId="17" fillId="0" borderId="0" xfId="0" applyFont="1" applyBorder="1" applyAlignment="1">
      <alignment horizontal="left"/>
    </xf>
    <xf numFmtId="3" fontId="14" fillId="0" borderId="4" xfId="0" applyNumberFormat="1" applyFont="1" applyBorder="1" applyAlignment="1">
      <alignment horizontal="right"/>
    </xf>
    <xf numFmtId="9" fontId="5" fillId="0" borderId="4" xfId="1" applyFont="1" applyBorder="1" applyAlignment="1">
      <alignment horizontal="right"/>
    </xf>
    <xf numFmtId="0" fontId="0" fillId="6" borderId="0" xfId="0" applyFill="1"/>
    <xf numFmtId="0" fontId="0" fillId="6" borderId="0" xfId="0" applyFill="1" applyAlignment="1">
      <alignment horizontal="right"/>
    </xf>
    <xf numFmtId="0" fontId="26" fillId="0" borderId="0" xfId="0" applyFont="1"/>
    <xf numFmtId="0" fontId="0" fillId="0" borderId="0" xfId="0" applyFill="1" applyAlignment="1">
      <alignment horizontal="right"/>
    </xf>
    <xf numFmtId="0" fontId="0" fillId="0" borderId="0" xfId="0" applyFill="1"/>
    <xf numFmtId="0" fontId="0" fillId="0" borderId="0" xfId="0" applyAlignment="1">
      <alignment wrapText="1"/>
    </xf>
    <xf numFmtId="0" fontId="1" fillId="0" borderId="0" xfId="0" applyFont="1" applyFill="1" applyBorder="1" applyAlignment="1">
      <alignment horizontal="center"/>
    </xf>
    <xf numFmtId="0" fontId="17" fillId="0" borderId="0" xfId="0" applyFont="1" applyBorder="1" applyAlignment="1">
      <alignment wrapText="1"/>
    </xf>
    <xf numFmtId="0" fontId="17" fillId="0" borderId="0" xfId="0" applyFont="1" applyFill="1" applyBorder="1" applyAlignment="1">
      <alignment wrapText="1"/>
    </xf>
    <xf numFmtId="0" fontId="5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0" fillId="0" borderId="0" xfId="0" applyAlignment="1"/>
    <xf numFmtId="0" fontId="14" fillId="0" borderId="0" xfId="0" applyFont="1" applyAlignment="1"/>
    <xf numFmtId="0" fontId="4" fillId="0" borderId="0" xfId="0" applyFont="1" applyAlignment="1"/>
    <xf numFmtId="0" fontId="5" fillId="0" borderId="0" xfId="0" applyFont="1" applyAlignment="1"/>
    <xf numFmtId="0" fontId="4" fillId="0" borderId="0" xfId="0" applyFont="1" applyBorder="1" applyAlignment="1"/>
    <xf numFmtId="0" fontId="5" fillId="0" borderId="0" xfId="0" applyFont="1" applyFill="1" applyAlignment="1"/>
    <xf numFmtId="0" fontId="26" fillId="0" borderId="0" xfId="0" applyFont="1" applyAlignment="1"/>
    <xf numFmtId="0" fontId="0" fillId="0" borderId="0" xfId="0" applyAlignment="1">
      <alignment horizontal="right" vertical="top"/>
    </xf>
    <xf numFmtId="9" fontId="4" fillId="0" borderId="0" xfId="0" applyNumberFormat="1" applyFont="1" applyFill="1" applyBorder="1"/>
    <xf numFmtId="164" fontId="4" fillId="0" borderId="0" xfId="1" applyNumberFormat="1" applyFont="1" applyFill="1" applyBorder="1" applyAlignment="1">
      <alignment horizontal="center"/>
    </xf>
    <xf numFmtId="164" fontId="1" fillId="0" borderId="0" xfId="1" applyNumberFormat="1" applyFont="1" applyFill="1" applyBorder="1" applyAlignment="1">
      <alignment horizontal="center"/>
    </xf>
    <xf numFmtId="9" fontId="1" fillId="0" borderId="0" xfId="1" applyFont="1" applyFill="1" applyBorder="1" applyAlignment="1">
      <alignment horizontal="center"/>
    </xf>
    <xf numFmtId="0" fontId="23" fillId="0" borderId="0" xfId="3" applyFont="1" applyAlignment="1"/>
    <xf numFmtId="0" fontId="23" fillId="0" borderId="0" xfId="3" applyFont="1" applyAlignment="1">
      <alignment wrapText="1"/>
    </xf>
    <xf numFmtId="9" fontId="5" fillId="0" borderId="4" xfId="1" applyNumberFormat="1" applyFont="1" applyBorder="1" applyAlignment="1">
      <alignment horizontal="right"/>
    </xf>
    <xf numFmtId="9" fontId="0" fillId="0" borderId="0" xfId="1" applyFont="1"/>
    <xf numFmtId="0" fontId="23" fillId="0" borderId="0" xfId="3" applyFont="1" applyAlignment="1">
      <alignment vertical="top" wrapText="1"/>
    </xf>
    <xf numFmtId="0" fontId="2" fillId="0" borderId="0" xfId="0" applyFont="1" applyAlignment="1">
      <alignment horizontal="right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10" fontId="0" fillId="0" borderId="3" xfId="1" applyNumberFormat="1" applyFont="1" applyBorder="1" applyAlignment="1">
      <alignment horizontal="center"/>
    </xf>
    <xf numFmtId="10" fontId="2" fillId="0" borderId="4" xfId="1" applyNumberFormat="1" applyFont="1" applyBorder="1" applyAlignment="1">
      <alignment horizontal="center"/>
    </xf>
    <xf numFmtId="0" fontId="28" fillId="0" borderId="0" xfId="0" applyFont="1"/>
    <xf numFmtId="10" fontId="0" fillId="0" borderId="2" xfId="0" applyNumberFormat="1" applyBorder="1" applyAlignment="1">
      <alignment horizontal="center"/>
    </xf>
    <xf numFmtId="10" fontId="0" fillId="0" borderId="3" xfId="0" applyNumberFormat="1" applyBorder="1" applyAlignment="1">
      <alignment horizontal="center"/>
    </xf>
    <xf numFmtId="10" fontId="2" fillId="0" borderId="4" xfId="0" applyNumberFormat="1" applyFont="1" applyBorder="1" applyAlignment="1">
      <alignment horizontal="center"/>
    </xf>
    <xf numFmtId="0" fontId="1" fillId="0" borderId="0" xfId="0" applyFont="1" applyFill="1" applyBorder="1"/>
    <xf numFmtId="0" fontId="4" fillId="0" borderId="0" xfId="1" applyNumberFormat="1" applyFont="1" applyFill="1" applyBorder="1"/>
    <xf numFmtId="9" fontId="4" fillId="0" borderId="0" xfId="1" applyFont="1" applyFill="1" applyBorder="1"/>
    <xf numFmtId="0" fontId="27" fillId="3" borderId="0" xfId="0" applyFont="1" applyFill="1" applyAlignment="1">
      <alignment horizontal="center"/>
    </xf>
    <xf numFmtId="0" fontId="20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8" fillId="0" borderId="0" xfId="0" applyFont="1" applyBorder="1" applyAlignment="1">
      <alignment horizontal="left" vertical="top" wrapText="1"/>
    </xf>
    <xf numFmtId="0" fontId="2" fillId="0" borderId="0" xfId="0" applyFont="1" applyAlignment="1">
      <alignment horizontal="left"/>
    </xf>
    <xf numFmtId="0" fontId="2" fillId="0" borderId="0" xfId="0" applyFont="1" applyBorder="1" applyAlignment="1">
      <alignment horizontal="left"/>
    </xf>
    <xf numFmtId="0" fontId="6" fillId="0" borderId="0" xfId="0" applyFont="1" applyAlignment="1">
      <alignment horizontal="left" vertical="center" wrapText="1" readingOrder="1"/>
    </xf>
    <xf numFmtId="0" fontId="6" fillId="0" borderId="0" xfId="0" applyFont="1" applyAlignment="1">
      <alignment horizontal="left" wrapText="1"/>
    </xf>
    <xf numFmtId="0" fontId="7" fillId="0" borderId="0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left" wrapText="1"/>
    </xf>
    <xf numFmtId="0" fontId="17" fillId="0" borderId="0" xfId="0" applyFont="1" applyFill="1" applyBorder="1" applyAlignment="1">
      <alignment horizontal="center"/>
    </xf>
    <xf numFmtId="0" fontId="17" fillId="0" borderId="0" xfId="0" applyFont="1" applyAlignment="1">
      <alignment horizontal="center" vertical="center" wrapText="1" readingOrder="1"/>
    </xf>
    <xf numFmtId="0" fontId="1" fillId="3" borderId="8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left" wrapText="1"/>
    </xf>
    <xf numFmtId="0" fontId="6" fillId="0" borderId="0" xfId="0" applyFont="1" applyAlignment="1">
      <alignment horizontal="left" vertical="top" wrapText="1" readingOrder="1"/>
    </xf>
    <xf numFmtId="0" fontId="6" fillId="0" borderId="0" xfId="0" applyFont="1" applyAlignment="1">
      <alignment horizontal="center" vertical="center" wrapText="1" readingOrder="1"/>
    </xf>
    <xf numFmtId="0" fontId="1" fillId="5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/>
    </xf>
    <xf numFmtId="0" fontId="2" fillId="0" borderId="0" xfId="0" applyFont="1" applyAlignment="1">
      <alignment horizontal="left" wrapText="1"/>
    </xf>
    <xf numFmtId="0" fontId="7" fillId="0" borderId="0" xfId="0" applyFont="1" applyFill="1" applyBorder="1" applyAlignment="1">
      <alignment horizontal="left" vertical="top" wrapText="1"/>
    </xf>
    <xf numFmtId="0" fontId="6" fillId="0" borderId="0" xfId="0" applyFont="1" applyAlignment="1">
      <alignment horizontal="left" wrapText="1" readingOrder="1"/>
    </xf>
    <xf numFmtId="0" fontId="1" fillId="0" borderId="0" xfId="0" applyFont="1" applyAlignment="1">
      <alignment horizontal="center" vertical="center" wrapText="1" readingOrder="1"/>
    </xf>
    <xf numFmtId="0" fontId="29" fillId="0" borderId="0" xfId="0" applyFont="1" applyAlignment="1">
      <alignment horizontal="left" wrapText="1"/>
    </xf>
    <xf numFmtId="0" fontId="17" fillId="0" borderId="0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25" fillId="3" borderId="6" xfId="2" applyFont="1" applyFill="1" applyBorder="1" applyAlignment="1">
      <alignment horizontal="center" vertical="center"/>
    </xf>
    <xf numFmtId="0" fontId="25" fillId="3" borderId="7" xfId="2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5" fillId="3" borderId="6" xfId="2" applyFont="1" applyFill="1" applyBorder="1" applyAlignment="1">
      <alignment horizontal="center" vertical="center" wrapText="1"/>
    </xf>
    <xf numFmtId="0" fontId="25" fillId="3" borderId="7" xfId="2" applyFont="1" applyFill="1" applyBorder="1" applyAlignment="1">
      <alignment horizontal="center" vertical="center" wrapText="1"/>
    </xf>
    <xf numFmtId="0" fontId="25" fillId="3" borderId="15" xfId="2" applyFont="1" applyFill="1" applyBorder="1" applyAlignment="1">
      <alignment horizontal="center" vertical="center"/>
    </xf>
    <xf numFmtId="0" fontId="25" fillId="3" borderId="16" xfId="2" applyFont="1" applyFill="1" applyBorder="1" applyAlignment="1">
      <alignment horizontal="center" vertical="center"/>
    </xf>
    <xf numFmtId="0" fontId="25" fillId="3" borderId="12" xfId="2" applyFont="1" applyFill="1" applyBorder="1" applyAlignment="1">
      <alignment horizontal="center" vertical="center"/>
    </xf>
    <xf numFmtId="0" fontId="13" fillId="3" borderId="6" xfId="2" applyFont="1" applyFill="1" applyBorder="1" applyAlignment="1">
      <alignment horizontal="center" vertical="center"/>
    </xf>
    <xf numFmtId="0" fontId="13" fillId="3" borderId="7" xfId="2" applyFont="1" applyFill="1" applyBorder="1" applyAlignment="1">
      <alignment horizontal="center" vertical="center"/>
    </xf>
    <xf numFmtId="0" fontId="13" fillId="3" borderId="8" xfId="2" applyFont="1" applyFill="1" applyBorder="1" applyAlignment="1">
      <alignment horizontal="center"/>
    </xf>
    <xf numFmtId="0" fontId="13" fillId="3" borderId="10" xfId="2" applyFont="1" applyFill="1" applyBorder="1" applyAlignment="1">
      <alignment horizontal="center"/>
    </xf>
    <xf numFmtId="0" fontId="13" fillId="3" borderId="8" xfId="2" applyFont="1" applyFill="1" applyBorder="1" applyAlignment="1">
      <alignment horizontal="center" vertical="center"/>
    </xf>
    <xf numFmtId="0" fontId="13" fillId="3" borderId="9" xfId="2" applyFont="1" applyFill="1" applyBorder="1" applyAlignment="1">
      <alignment horizontal="center" vertical="center"/>
    </xf>
    <xf numFmtId="0" fontId="13" fillId="3" borderId="10" xfId="2" applyFont="1" applyFill="1" applyBorder="1" applyAlignment="1">
      <alignment horizontal="center" vertical="center"/>
    </xf>
    <xf numFmtId="0" fontId="13" fillId="3" borderId="6" xfId="2" applyFont="1" applyFill="1" applyBorder="1" applyAlignment="1">
      <alignment horizontal="center" vertical="center" wrapText="1"/>
    </xf>
    <xf numFmtId="0" fontId="13" fillId="3" borderId="7" xfId="2" applyFont="1" applyFill="1" applyBorder="1" applyAlignment="1">
      <alignment horizontal="center" vertical="center" wrapText="1"/>
    </xf>
  </cellXfs>
  <cellStyles count="4">
    <cellStyle name="Hipervínculo" xfId="3" builtinId="8"/>
    <cellStyle name="Normal" xfId="0" builtinId="0"/>
    <cellStyle name="Normal 2" xfId="2"/>
    <cellStyle name="Porcentaje" xfId="1" builtinId="5"/>
  </cellStyles>
  <dxfs count="0"/>
  <tableStyles count="0" defaultTableStyle="TableStyleMedium2" defaultPivotStyle="PivotStyleLight16"/>
  <colors>
    <mruColors>
      <color rgb="FF44546A"/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'1'!$C$34</c:f>
              <c:strCache>
                <c:ptCount val="1"/>
                <c:pt idx="0">
                  <c:v>Registrados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'1'!$B$35:$B$39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'1'!$C$35:$C$39</c:f>
              <c:numCache>
                <c:formatCode>0.00%</c:formatCode>
                <c:ptCount val="5"/>
                <c:pt idx="0">
                  <c:v>2.299845633943844E-2</c:v>
                </c:pt>
                <c:pt idx="1">
                  <c:v>0.26092035545913472</c:v>
                </c:pt>
                <c:pt idx="2">
                  <c:v>0.27434394426133757</c:v>
                </c:pt>
                <c:pt idx="3">
                  <c:v>0.41911427260211104</c:v>
                </c:pt>
                <c:pt idx="4">
                  <c:v>2.262297133797822E-2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232948240"/>
        <c:axId val="-193029344"/>
      </c:barChart>
      <c:catAx>
        <c:axId val="-232948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193029344"/>
        <c:crosses val="autoZero"/>
        <c:auto val="1"/>
        <c:lblAlgn val="ctr"/>
        <c:lblOffset val="100"/>
        <c:noMultiLvlLbl val="0"/>
      </c:catAx>
      <c:valAx>
        <c:axId val="-193029344"/>
        <c:scaling>
          <c:orientation val="minMax"/>
        </c:scaling>
        <c:delete val="1"/>
        <c:axPos val="l"/>
        <c:numFmt formatCode="0.00%" sourceLinked="1"/>
        <c:majorTickMark val="none"/>
        <c:minorTickMark val="none"/>
        <c:tickLblPos val="nextTo"/>
        <c:crossAx val="-2329482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'5'!$C$25</c:f>
              <c:strCache>
                <c:ptCount val="1"/>
                <c:pt idx="0">
                  <c:v>Cuarto Nivel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7030A0"/>
              </a:solidFill>
              <a:ln>
                <a:noFill/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'5'!$B$26:$B$30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'5'!$C$26:$C$30</c:f>
              <c:numCache>
                <c:formatCode>0%</c:formatCode>
                <c:ptCount val="5"/>
                <c:pt idx="0">
                  <c:v>0.12066996574038828</c:v>
                </c:pt>
                <c:pt idx="1">
                  <c:v>0.22917402047299681</c:v>
                </c:pt>
                <c:pt idx="2">
                  <c:v>0.23941945490804342</c:v>
                </c:pt>
                <c:pt idx="3">
                  <c:v>0.26639606183608255</c:v>
                </c:pt>
                <c:pt idx="4">
                  <c:v>0.26479241582216412</c:v>
                </c:pt>
              </c:numCache>
            </c:numRef>
          </c:val>
        </c:ser>
        <c:ser>
          <c:idx val="1"/>
          <c:order val="1"/>
          <c:tx>
            <c:strRef>
              <c:f>'5'!$D$25</c:f>
              <c:strCache>
                <c:ptCount val="1"/>
                <c:pt idx="0">
                  <c:v>Tercer Nivel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'5'!$B$26:$B$30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'5'!$D$26:$D$30</c:f>
              <c:numCache>
                <c:formatCode>0%</c:formatCode>
                <c:ptCount val="5"/>
                <c:pt idx="0">
                  <c:v>0.81423677198325084</c:v>
                </c:pt>
                <c:pt idx="1">
                  <c:v>0.69166960818919876</c:v>
                </c:pt>
                <c:pt idx="2">
                  <c:v>0.70535120762242409</c:v>
                </c:pt>
                <c:pt idx="3">
                  <c:v>0.67226876241471634</c:v>
                </c:pt>
                <c:pt idx="4">
                  <c:v>0.69042170644001311</c:v>
                </c:pt>
              </c:numCache>
            </c:numRef>
          </c:val>
        </c:ser>
        <c:ser>
          <c:idx val="2"/>
          <c:order val="2"/>
          <c:tx>
            <c:strRef>
              <c:f>'5'!$E$25</c:f>
              <c:strCache>
                <c:ptCount val="1"/>
                <c:pt idx="0">
                  <c:v>Nivel Técnico o Tecnológico Superior</c:v>
                </c:pt>
              </c:strCache>
            </c:strRef>
          </c:tx>
          <c:spPr>
            <a:solidFill>
              <a:srgbClr val="0099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'5'!$B$26:$B$30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'5'!$E$26:$E$30</c:f>
              <c:numCache>
                <c:formatCode>0%</c:formatCode>
                <c:ptCount val="5"/>
                <c:pt idx="0">
                  <c:v>6.5093262276360864E-2</c:v>
                </c:pt>
                <c:pt idx="1">
                  <c:v>7.9156371337804454E-2</c:v>
                </c:pt>
                <c:pt idx="2">
                  <c:v>5.5229337469532465E-2</c:v>
                </c:pt>
                <c:pt idx="3">
                  <c:v>6.1335175749201137E-2</c:v>
                </c:pt>
                <c:pt idx="4">
                  <c:v>4.4785877737822818E-2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90"/>
        <c:overlap val="-27"/>
        <c:axId val="-235663056"/>
        <c:axId val="-235667952"/>
      </c:barChart>
      <c:catAx>
        <c:axId val="-2356630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235667952"/>
        <c:crosses val="autoZero"/>
        <c:auto val="1"/>
        <c:lblAlgn val="ctr"/>
        <c:lblOffset val="100"/>
        <c:noMultiLvlLbl val="0"/>
      </c:catAx>
      <c:valAx>
        <c:axId val="-23566795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2356630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50">
          <a:solidFill>
            <a:schemeClr val="tx1"/>
          </a:solidFill>
        </a:defRPr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266870329733372"/>
          <c:y val="3.8826392386136117E-2"/>
          <c:w val="0.73733129670266628"/>
          <c:h val="0.8416055505343422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'6'!$C$26</c:f>
              <c:strCache>
                <c:ptCount val="1"/>
                <c:pt idx="0">
                  <c:v>Femenino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'6'!$B$27:$B$29</c:f>
              <c:strCache>
                <c:ptCount val="3"/>
                <c:pt idx="0">
                  <c:v>Cuarto Nivel</c:v>
                </c:pt>
                <c:pt idx="1">
                  <c:v>Tercer Nivel</c:v>
                </c:pt>
                <c:pt idx="2">
                  <c:v>Nivel Técnico o Tecnológico Superior</c:v>
                </c:pt>
              </c:strCache>
            </c:strRef>
          </c:cat>
          <c:val>
            <c:numRef>
              <c:f>'6'!$C$27:$C$29</c:f>
              <c:numCache>
                <c:formatCode>0.0%</c:formatCode>
                <c:ptCount val="3"/>
                <c:pt idx="0">
                  <c:v>0.56734879490677581</c:v>
                </c:pt>
                <c:pt idx="1">
                  <c:v>0.65815174928379194</c:v>
                </c:pt>
                <c:pt idx="2">
                  <c:v>0.70072565543071164</c:v>
                </c:pt>
              </c:numCache>
            </c:numRef>
          </c:val>
        </c:ser>
        <c:ser>
          <c:idx val="1"/>
          <c:order val="1"/>
          <c:tx>
            <c:strRef>
              <c:f>'6'!$D$26</c:f>
              <c:strCache>
                <c:ptCount val="1"/>
                <c:pt idx="0">
                  <c:v>Masculino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accent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'6'!$B$27:$B$29</c:f>
              <c:strCache>
                <c:ptCount val="3"/>
                <c:pt idx="0">
                  <c:v>Cuarto Nivel</c:v>
                </c:pt>
                <c:pt idx="1">
                  <c:v>Tercer Nivel</c:v>
                </c:pt>
                <c:pt idx="2">
                  <c:v>Nivel Técnico o Tecnológico Superior</c:v>
                </c:pt>
              </c:strCache>
            </c:strRef>
          </c:cat>
          <c:val>
            <c:numRef>
              <c:f>'6'!$D$27:$D$29</c:f>
              <c:numCache>
                <c:formatCode>0.0%</c:formatCode>
                <c:ptCount val="3"/>
                <c:pt idx="0">
                  <c:v>0.43265120509322419</c:v>
                </c:pt>
                <c:pt idx="1">
                  <c:v>0.341848250716208</c:v>
                </c:pt>
                <c:pt idx="2">
                  <c:v>0.29927434456928836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-235662512"/>
        <c:axId val="-235672304"/>
      </c:barChart>
      <c:catAx>
        <c:axId val="-23566251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235672304"/>
        <c:crosses val="autoZero"/>
        <c:auto val="1"/>
        <c:lblAlgn val="ctr"/>
        <c:lblOffset val="100"/>
        <c:noMultiLvlLbl val="0"/>
      </c:catAx>
      <c:valAx>
        <c:axId val="-235672304"/>
        <c:scaling>
          <c:orientation val="minMax"/>
        </c:scaling>
        <c:delete val="1"/>
        <c:axPos val="t"/>
        <c:numFmt formatCode="0.0%" sourceLinked="1"/>
        <c:majorTickMark val="none"/>
        <c:minorTickMark val="none"/>
        <c:tickLblPos val="nextTo"/>
        <c:crossAx val="-2356625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4334426946631669"/>
          <c:y val="0.89409667541557303"/>
          <c:w val="0.38275568678915128"/>
          <c:h val="7.81255468066491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50">
          <a:solidFill>
            <a:schemeClr val="tx1"/>
          </a:solidFill>
        </a:defRPr>
      </a:pPr>
      <a:endParaRPr lang="es-EC"/>
    </a:p>
  </c:txPr>
  <c:printSettings>
    <c:headerFooter/>
    <c:pageMargins b="0.75" l="0.7" r="0.7" t="0.75" header="0.3" footer="0.3"/>
    <c:pageSetup orientation="portrait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'7'!$C$22</c:f>
              <c:strCache>
                <c:ptCount val="1"/>
                <c:pt idx="0">
                  <c:v>FEMENINO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'7'!$B$23:$B$27</c:f>
              <c:strCache>
                <c:ptCount val="5"/>
                <c:pt idx="0">
                  <c:v>MEDICINA</c:v>
                </c:pt>
                <c:pt idx="1">
                  <c:v>ENFERMERIA</c:v>
                </c:pt>
                <c:pt idx="2">
                  <c:v>ODONTOLOGIA</c:v>
                </c:pt>
                <c:pt idx="3">
                  <c:v>PSICOLOGIA CLINICA</c:v>
                </c:pt>
                <c:pt idx="4">
                  <c:v>OBSTETRICIA</c:v>
                </c:pt>
              </c:strCache>
            </c:strRef>
          </c:cat>
          <c:val>
            <c:numRef>
              <c:f>'7'!$C$23:$C$27</c:f>
              <c:numCache>
                <c:formatCode>0%</c:formatCode>
                <c:ptCount val="5"/>
                <c:pt idx="0">
                  <c:v>0.50129253495120019</c:v>
                </c:pt>
                <c:pt idx="1">
                  <c:v>0.91818757252874772</c:v>
                </c:pt>
                <c:pt idx="2">
                  <c:v>0.62214079502553854</c:v>
                </c:pt>
                <c:pt idx="3">
                  <c:v>0.6882835101253616</c:v>
                </c:pt>
                <c:pt idx="4">
                  <c:v>0.91616208663251053</c:v>
                </c:pt>
              </c:numCache>
            </c:numRef>
          </c:val>
        </c:ser>
        <c:ser>
          <c:idx val="1"/>
          <c:order val="1"/>
          <c:tx>
            <c:strRef>
              <c:f>'7'!$D$22</c:f>
              <c:strCache>
                <c:ptCount val="1"/>
                <c:pt idx="0">
                  <c:v>MASCULINO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'7'!$B$23:$B$27</c:f>
              <c:strCache>
                <c:ptCount val="5"/>
                <c:pt idx="0">
                  <c:v>MEDICINA</c:v>
                </c:pt>
                <c:pt idx="1">
                  <c:v>ENFERMERIA</c:v>
                </c:pt>
                <c:pt idx="2">
                  <c:v>ODONTOLOGIA</c:v>
                </c:pt>
                <c:pt idx="3">
                  <c:v>PSICOLOGIA CLINICA</c:v>
                </c:pt>
                <c:pt idx="4">
                  <c:v>OBSTETRICIA</c:v>
                </c:pt>
              </c:strCache>
            </c:strRef>
          </c:cat>
          <c:val>
            <c:numRef>
              <c:f>'7'!$D$23:$D$27</c:f>
              <c:numCache>
                <c:formatCode>0%</c:formatCode>
                <c:ptCount val="5"/>
                <c:pt idx="0">
                  <c:v>0.49870746504879981</c:v>
                </c:pt>
                <c:pt idx="1">
                  <c:v>8.1812427471252239E-2</c:v>
                </c:pt>
                <c:pt idx="2">
                  <c:v>0.37785920497446146</c:v>
                </c:pt>
                <c:pt idx="3">
                  <c:v>0.3117164898746384</c:v>
                </c:pt>
                <c:pt idx="4">
                  <c:v>8.3837913367489525E-2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235663600"/>
        <c:axId val="-235666864"/>
      </c:barChart>
      <c:catAx>
        <c:axId val="-2356636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235666864"/>
        <c:crosses val="autoZero"/>
        <c:auto val="1"/>
        <c:lblAlgn val="ctr"/>
        <c:lblOffset val="100"/>
        <c:noMultiLvlLbl val="0"/>
      </c:catAx>
      <c:valAx>
        <c:axId val="-235666864"/>
        <c:scaling>
          <c:orientation val="minMax"/>
        </c:scaling>
        <c:delete val="1"/>
        <c:axPos val="l"/>
        <c:numFmt formatCode="0%" sourceLinked="1"/>
        <c:majorTickMark val="none"/>
        <c:minorTickMark val="none"/>
        <c:tickLblPos val="nextTo"/>
        <c:crossAx val="-2356636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50">
          <a:solidFill>
            <a:sysClr val="windowText" lastClr="000000"/>
          </a:solidFill>
        </a:defRPr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5350631770728809E-2"/>
          <c:y val="3.6620876153806631E-2"/>
          <c:w val="0.95639830735443787"/>
          <c:h val="0.8099929641781248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'8'!$C$10</c:f>
              <c:strCache>
                <c:ptCount val="1"/>
                <c:pt idx="0">
                  <c:v>Profesionales de la Salud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660506722374078E-4"/>
                  <c:y val="-2.33041939160587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1.1661807580174927E-2"/>
                  <c:y val="-3.99500467132436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"/>
                  <c:y val="-2.33041939160587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'8'!$B$11:$B$18</c:f>
              <c:strCache>
                <c:ptCount val="8"/>
                <c:pt idx="0">
                  <c:v>21-30</c:v>
                </c:pt>
                <c:pt idx="1">
                  <c:v>31-40</c:v>
                </c:pt>
                <c:pt idx="2">
                  <c:v>41-50</c:v>
                </c:pt>
                <c:pt idx="3">
                  <c:v>51-60</c:v>
                </c:pt>
                <c:pt idx="4">
                  <c:v>61-70</c:v>
                </c:pt>
                <c:pt idx="5">
                  <c:v>71-80</c:v>
                </c:pt>
                <c:pt idx="6">
                  <c:v>81-90</c:v>
                </c:pt>
                <c:pt idx="7">
                  <c:v>91-100</c:v>
                </c:pt>
              </c:strCache>
            </c:strRef>
          </c:cat>
          <c:val>
            <c:numRef>
              <c:f>'8'!$C$11:$C$18</c:f>
              <c:numCache>
                <c:formatCode>#,##0</c:formatCode>
                <c:ptCount val="8"/>
                <c:pt idx="0">
                  <c:v>32260</c:v>
                </c:pt>
                <c:pt idx="1">
                  <c:v>31807</c:v>
                </c:pt>
                <c:pt idx="2">
                  <c:v>15041</c:v>
                </c:pt>
                <c:pt idx="3">
                  <c:v>12589</c:v>
                </c:pt>
                <c:pt idx="4">
                  <c:v>3754</c:v>
                </c:pt>
                <c:pt idx="5">
                  <c:v>308</c:v>
                </c:pt>
                <c:pt idx="6">
                  <c:v>44</c:v>
                </c:pt>
                <c:pt idx="7">
                  <c:v>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35666320"/>
        <c:axId val="-235669040"/>
      </c:barChart>
      <c:lineChart>
        <c:grouping val="standard"/>
        <c:varyColors val="0"/>
        <c:ser>
          <c:idx val="1"/>
          <c:order val="1"/>
          <c:tx>
            <c:strRef>
              <c:f>'8'!$D$10</c:f>
              <c:strCache>
                <c:ptCount val="1"/>
                <c:pt idx="0">
                  <c:v>%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7.9937983764023501E-3"/>
                  <c:y val="-1.7946326430678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1.284796573875803E-2"/>
                  <c:y val="1.38888888888888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1.570306923625976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1.284796573875797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1.1420413990007138E-2"/>
                  <c:y val="-9.259259259259343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8.5653104925053538E-3"/>
                  <c:y val="-2.77777777777778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5.710206995003464E-3"/>
                  <c:y val="-3.24074074074074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'8'!$B$11:$B$18</c:f>
              <c:strCache>
                <c:ptCount val="8"/>
                <c:pt idx="0">
                  <c:v>21-30</c:v>
                </c:pt>
                <c:pt idx="1">
                  <c:v>31-40</c:v>
                </c:pt>
                <c:pt idx="2">
                  <c:v>41-50</c:v>
                </c:pt>
                <c:pt idx="3">
                  <c:v>51-60</c:v>
                </c:pt>
                <c:pt idx="4">
                  <c:v>61-70</c:v>
                </c:pt>
                <c:pt idx="5">
                  <c:v>71-80</c:v>
                </c:pt>
                <c:pt idx="6">
                  <c:v>81-90</c:v>
                </c:pt>
                <c:pt idx="7">
                  <c:v>91-100</c:v>
                </c:pt>
              </c:strCache>
            </c:strRef>
          </c:cat>
          <c:val>
            <c:numRef>
              <c:f>'8'!$D$11:$D$18</c:f>
              <c:numCache>
                <c:formatCode>0.00%</c:formatCode>
                <c:ptCount val="8"/>
                <c:pt idx="0">
                  <c:v>0.33671861137495174</c:v>
                </c:pt>
                <c:pt idx="1">
                  <c:v>0.33199035561075912</c:v>
                </c:pt>
                <c:pt idx="2">
                  <c:v>0.15699270408216517</c:v>
                </c:pt>
                <c:pt idx="3">
                  <c:v>0.13139958458150239</c:v>
                </c:pt>
                <c:pt idx="4">
                  <c:v>3.9182940703706412E-2</c:v>
                </c:pt>
                <c:pt idx="5">
                  <c:v>3.2147964136232218E-3</c:v>
                </c:pt>
                <c:pt idx="6">
                  <c:v>4.5925663051760309E-4</c:v>
                </c:pt>
                <c:pt idx="7">
                  <c:v>4.1750602774327554E-5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35669584"/>
        <c:axId val="-235672848"/>
      </c:lineChart>
      <c:catAx>
        <c:axId val="-235666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235669040"/>
        <c:crosses val="autoZero"/>
        <c:auto val="1"/>
        <c:lblAlgn val="ctr"/>
        <c:lblOffset val="100"/>
        <c:noMultiLvlLbl val="0"/>
      </c:catAx>
      <c:valAx>
        <c:axId val="-235669040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300" b="1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235666320"/>
        <c:crosses val="autoZero"/>
        <c:crossBetween val="between"/>
      </c:valAx>
      <c:valAx>
        <c:axId val="-235672848"/>
        <c:scaling>
          <c:orientation val="minMax"/>
        </c:scaling>
        <c:delete val="0"/>
        <c:axPos val="r"/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" b="1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235669584"/>
        <c:crosses val="max"/>
        <c:crossBetween val="between"/>
      </c:valAx>
      <c:catAx>
        <c:axId val="-23566958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-23567284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="1"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3164848562196761E-2"/>
          <c:y val="6.5508689983289889E-2"/>
          <c:w val="0.8439931358278977"/>
          <c:h val="0.797300075989142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'9'!$C$23</c:f>
              <c:strCache>
                <c:ptCount val="1"/>
                <c:pt idx="0">
                  <c:v>Cuenta de Nro.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'9'!$B$24:$B$27</c:f>
              <c:numCache>
                <c:formatCode>General</c:formatCode>
                <c:ptCount val="4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</c:numCache>
            </c:numRef>
          </c:cat>
          <c:val>
            <c:numRef>
              <c:f>'9'!$C$24:$C$27</c:f>
              <c:numCache>
                <c:formatCode>#,##0</c:formatCode>
                <c:ptCount val="4"/>
                <c:pt idx="0">
                  <c:v>2627</c:v>
                </c:pt>
                <c:pt idx="1">
                  <c:v>33996</c:v>
                </c:pt>
                <c:pt idx="2">
                  <c:v>36104</c:v>
                </c:pt>
                <c:pt idx="3">
                  <c:v>57895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-235661424"/>
        <c:axId val="-235668496"/>
      </c:barChart>
      <c:lineChart>
        <c:grouping val="percentStacked"/>
        <c:varyColors val="0"/>
        <c:ser>
          <c:idx val="1"/>
          <c:order val="1"/>
          <c:tx>
            <c:strRef>
              <c:f>'9'!$D$23</c:f>
              <c:strCache>
                <c:ptCount val="1"/>
                <c:pt idx="0">
                  <c:v>Porcentaje de Crecimiento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3.7499993848426207E-2"/>
                  <c:y val="-2.67990095386185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2.0833329915792335E-3"/>
                  <c:y val="-2.67990095386185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"/>
                  <c:y val="-3.57320127181581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'9'!$B$24:$B$27</c:f>
              <c:numCache>
                <c:formatCode>General</c:formatCode>
                <c:ptCount val="4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</c:numCache>
            </c:numRef>
          </c:cat>
          <c:val>
            <c:numRef>
              <c:f>'9'!$D$24:$D$27</c:f>
              <c:numCache>
                <c:formatCode>0%</c:formatCode>
                <c:ptCount val="4"/>
                <c:pt idx="0">
                  <c:v>0</c:v>
                </c:pt>
                <c:pt idx="1">
                  <c:v>11.940997335363532</c:v>
                </c:pt>
                <c:pt idx="2">
                  <c:v>6.2007294975879423E-2</c:v>
                </c:pt>
                <c:pt idx="3">
                  <c:v>0.6035619321958785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35675024"/>
        <c:axId val="-235675568"/>
      </c:lineChart>
      <c:catAx>
        <c:axId val="-235661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235668496"/>
        <c:crosses val="autoZero"/>
        <c:auto val="1"/>
        <c:lblAlgn val="ctr"/>
        <c:lblOffset val="100"/>
        <c:noMultiLvlLbl val="0"/>
      </c:catAx>
      <c:valAx>
        <c:axId val="-235668496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235661424"/>
        <c:crosses val="autoZero"/>
        <c:crossBetween val="between"/>
      </c:valAx>
      <c:valAx>
        <c:axId val="-235675568"/>
        <c:scaling>
          <c:orientation val="minMax"/>
        </c:scaling>
        <c:delete val="0"/>
        <c:axPos val="r"/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235675024"/>
        <c:crosses val="max"/>
        <c:crossBetween val="between"/>
      </c:valAx>
      <c:catAx>
        <c:axId val="-2356750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-23567556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ysClr val="windowText" lastClr="000000"/>
          </a:solidFill>
        </a:defRPr>
      </a:pPr>
      <a:endParaRPr lang="es-EC"/>
    </a:p>
  </c:txPr>
  <c:printSettings>
    <c:headerFooter/>
    <c:pageMargins b="0.75" l="0.7" r="0.7" t="0.75" header="0.3" footer="0.3"/>
    <c:pageSetup orientation="portrait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0864117985939445"/>
          <c:y val="6.2499777962250022E-2"/>
          <c:w val="0.659394936418364"/>
          <c:h val="0.93750022203774996"/>
        </c:manualLayout>
      </c:layout>
      <c:pieChart>
        <c:varyColors val="1"/>
        <c:ser>
          <c:idx val="0"/>
          <c:order val="0"/>
          <c:tx>
            <c:strRef>
              <c:f>'10'!$B$12</c:f>
              <c:strCache>
                <c:ptCount val="1"/>
                <c:pt idx="0">
                  <c:v>Ocupados del Sector Salud</c:v>
                </c:pt>
              </c:strCache>
            </c:strRef>
          </c:tx>
          <c:dPt>
            <c:idx val="0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dLbl>
              <c:idx val="0"/>
              <c:layout>
                <c:manualLayout>
                  <c:x val="-0.17018764830276634"/>
                  <c:y val="0.23732124943583141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18645842004300489"/>
                  <c:y val="-0.10528012163958368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26306924087284422"/>
                  <c:y val="-2.627121052612881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 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'10'!$C$10:$E$10</c:f>
              <c:strCache>
                <c:ptCount val="3"/>
                <c:pt idx="0">
                  <c:v>SIN CLASIFICACIÓN</c:v>
                </c:pt>
                <c:pt idx="1">
                  <c:v>PRIVADO</c:v>
                </c:pt>
                <c:pt idx="2">
                  <c:v>PÚBLICO</c:v>
                </c:pt>
              </c:strCache>
            </c:strRef>
          </c:cat>
          <c:val>
            <c:numRef>
              <c:f>'10'!$C$12:$E$12</c:f>
              <c:numCache>
                <c:formatCode>0%</c:formatCode>
                <c:ptCount val="3"/>
                <c:pt idx="0">
                  <c:v>0.1741907974955304</c:v>
                </c:pt>
                <c:pt idx="1">
                  <c:v>0.27390579065087783</c:v>
                </c:pt>
                <c:pt idx="2">
                  <c:v>0.55190341185359171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strRef>
              <c:f>'11'!$D$25</c:f>
              <c:strCache>
                <c:ptCount val="1"/>
                <c:pt idx="0">
                  <c:v>%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dLbl>
              <c:idx val="0"/>
              <c:layout>
                <c:manualLayout>
                  <c:x val="2.8967260671363532E-2"/>
                  <c:y val="4.8086499108939737E-2"/>
                </c:manualLayout>
              </c:layout>
              <c:showLegendKey val="1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2.2321223005019108E-2"/>
                  <c:y val="-5.6307347850131882E-2"/>
                </c:manualLayout>
              </c:layout>
              <c:showLegendKey val="1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4.1944099092876552E-3"/>
                  <c:y val="1.7840776729431383E-3"/>
                </c:manualLayout>
              </c:layout>
              <c:showLegendKey val="1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5.9942901874107841E-3"/>
                  <c:y val="1.1037460318880468E-2"/>
                </c:manualLayout>
              </c:layout>
              <c:showLegendKey val="1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5.9170235299534925E-4"/>
                  <c:y val="-9.6794811216567068E-4"/>
                </c:manualLayout>
              </c:layout>
              <c:showLegendKey val="1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6.0707280011051247E-3"/>
                  <c:y val="2.4701409535994416E-2"/>
                </c:manualLayout>
              </c:layout>
              <c:showLegendKey val="1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1607220150112814E-2"/>
                  <c:y val="-2.8012340080265322E-3"/>
                </c:manualLayout>
              </c:layout>
              <c:showLegendKey val="1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2.4069807063590735E-2"/>
                  <c:y val="1.7169755507826065E-3"/>
                </c:manualLayout>
              </c:layout>
              <c:showLegendKey val="1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1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'11'!$B$26:$B$34</c:f>
              <c:strCache>
                <c:ptCount val="9"/>
                <c:pt idx="0">
                  <c:v>ZONA 9</c:v>
                </c:pt>
                <c:pt idx="1">
                  <c:v>ZONA 8</c:v>
                </c:pt>
                <c:pt idx="2">
                  <c:v>ZONA 6</c:v>
                </c:pt>
                <c:pt idx="3">
                  <c:v>ZONA 4</c:v>
                </c:pt>
                <c:pt idx="4">
                  <c:v>ZONA 7</c:v>
                </c:pt>
                <c:pt idx="5">
                  <c:v>ZONA 3</c:v>
                </c:pt>
                <c:pt idx="6">
                  <c:v>ZONA 5</c:v>
                </c:pt>
                <c:pt idx="7">
                  <c:v>ZONA 1</c:v>
                </c:pt>
                <c:pt idx="8">
                  <c:v>ZONA 2</c:v>
                </c:pt>
              </c:strCache>
            </c:strRef>
          </c:cat>
          <c:val>
            <c:numRef>
              <c:f>'11'!$D$26:$D$34</c:f>
              <c:numCache>
                <c:formatCode>0%</c:formatCode>
                <c:ptCount val="9"/>
                <c:pt idx="0">
                  <c:v>0.254443011717217</c:v>
                </c:pt>
                <c:pt idx="1">
                  <c:v>0.19120367774850031</c:v>
                </c:pt>
                <c:pt idx="2">
                  <c:v>0.10370764889461979</c:v>
                </c:pt>
                <c:pt idx="3">
                  <c:v>8.9785277793350896E-2</c:v>
                </c:pt>
                <c:pt idx="4">
                  <c:v>8.7804376670217343E-2</c:v>
                </c:pt>
                <c:pt idx="5">
                  <c:v>8.5029246323185884E-2</c:v>
                </c:pt>
                <c:pt idx="6">
                  <c:v>8.4524677169180162E-2</c:v>
                </c:pt>
                <c:pt idx="7">
                  <c:v>6.8602717198333052E-2</c:v>
                </c:pt>
                <c:pt idx="8">
                  <c:v>3.4899366485395523E-2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'1'!$C$23</c:f>
              <c:strCache>
                <c:ptCount val="1"/>
                <c:pt idx="0">
                  <c:v>Registros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'1'!$B$24:$B$28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'1'!$C$24:$C$28</c:f>
              <c:numCache>
                <c:formatCode>0.00%</c:formatCode>
                <c:ptCount val="5"/>
                <c:pt idx="0">
                  <c:v>1.9651259341267643E-2</c:v>
                </c:pt>
                <c:pt idx="1">
                  <c:v>0.25430689477188234</c:v>
                </c:pt>
                <c:pt idx="2">
                  <c:v>0.2700757774104024</c:v>
                </c:pt>
                <c:pt idx="3">
                  <c:v>0.43308323546352884</c:v>
                </c:pt>
                <c:pt idx="4">
                  <c:v>2.2882833012918814E-2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189599664"/>
        <c:axId val="-189607280"/>
      </c:barChart>
      <c:catAx>
        <c:axId val="-1895996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189607280"/>
        <c:crosses val="autoZero"/>
        <c:auto val="1"/>
        <c:lblAlgn val="ctr"/>
        <c:lblOffset val="100"/>
        <c:noMultiLvlLbl val="0"/>
      </c:catAx>
      <c:valAx>
        <c:axId val="-189607280"/>
        <c:scaling>
          <c:orientation val="minMax"/>
        </c:scaling>
        <c:delete val="1"/>
        <c:axPos val="l"/>
        <c:numFmt formatCode="0.00%" sourceLinked="1"/>
        <c:majorTickMark val="none"/>
        <c:minorTickMark val="none"/>
        <c:tickLblPos val="nextTo"/>
        <c:crossAx val="-1895996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0293040293040296E-2"/>
          <c:y val="3.5460973104946052E-2"/>
          <c:w val="0.91941391941391937"/>
          <c:h val="0.7086995539735556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'2'!$C$24</c:f>
              <c:strCache>
                <c:ptCount val="1"/>
                <c:pt idx="0">
                  <c:v>Femenino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'2'!$B$25:$B$29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'2'!$C$25:$C$29</c:f>
              <c:numCache>
                <c:formatCode>0%</c:formatCode>
                <c:ptCount val="5"/>
                <c:pt idx="0">
                  <c:v>0.63228016749143512</c:v>
                </c:pt>
                <c:pt idx="1">
                  <c:v>0.60380633015648899</c:v>
                </c:pt>
                <c:pt idx="2">
                  <c:v>0.65122978063372483</c:v>
                </c:pt>
                <c:pt idx="3">
                  <c:v>0.65240521633992576</c:v>
                </c:pt>
                <c:pt idx="4">
                  <c:v>0.6145799280810722</c:v>
                </c:pt>
              </c:numCache>
            </c:numRef>
          </c:val>
        </c:ser>
        <c:ser>
          <c:idx val="1"/>
          <c:order val="1"/>
          <c:tx>
            <c:strRef>
              <c:f>'2'!$D$24</c:f>
              <c:strCache>
                <c:ptCount val="1"/>
                <c:pt idx="0">
                  <c:v>Masculino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'2'!$B$25:$B$29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'2'!$D$25:$D$29</c:f>
              <c:numCache>
                <c:formatCode>0%</c:formatCode>
                <c:ptCount val="5"/>
                <c:pt idx="0">
                  <c:v>0.36771983250856488</c:v>
                </c:pt>
                <c:pt idx="1">
                  <c:v>0.39619366984351101</c:v>
                </c:pt>
                <c:pt idx="2">
                  <c:v>0.34877021936627522</c:v>
                </c:pt>
                <c:pt idx="3">
                  <c:v>0.34759478366007429</c:v>
                </c:pt>
                <c:pt idx="4">
                  <c:v>0.38542007191892774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189598032"/>
        <c:axId val="-189606736"/>
      </c:barChart>
      <c:catAx>
        <c:axId val="-189598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189606736"/>
        <c:crosses val="autoZero"/>
        <c:auto val="1"/>
        <c:lblAlgn val="ctr"/>
        <c:lblOffset val="100"/>
        <c:noMultiLvlLbl val="0"/>
      </c:catAx>
      <c:valAx>
        <c:axId val="-189606736"/>
        <c:scaling>
          <c:orientation val="minMax"/>
        </c:scaling>
        <c:delete val="1"/>
        <c:axPos val="l"/>
        <c:numFmt formatCode="0%" sourceLinked="1"/>
        <c:majorTickMark val="none"/>
        <c:minorTickMark val="none"/>
        <c:tickLblPos val="nextTo"/>
        <c:crossAx val="-1895980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9342101468085718"/>
          <c:y val="0.88031837811002511"/>
          <c:w val="0.4131576822128003"/>
          <c:h val="0.1196816218899749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037037037037035E-2"/>
          <c:y val="4.1666666666666664E-2"/>
          <c:w val="0.92592592592592593"/>
          <c:h val="0.6800459317585300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'2'!$F$24</c:f>
              <c:strCache>
                <c:ptCount val="1"/>
                <c:pt idx="0">
                  <c:v>Femenino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'2'!$B$25:$B$29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'2'!$F$25:$F$29</c:f>
              <c:numCache>
                <c:formatCode>0%</c:formatCode>
                <c:ptCount val="5"/>
                <c:pt idx="0">
                  <c:v>0.64353741496598638</c:v>
                </c:pt>
                <c:pt idx="1">
                  <c:v>0.63187559961624562</c:v>
                </c:pt>
                <c:pt idx="2">
                  <c:v>0.66950537961449264</c:v>
                </c:pt>
                <c:pt idx="3">
                  <c:v>0.67115446830749326</c:v>
                </c:pt>
                <c:pt idx="4">
                  <c:v>0.64084831719686497</c:v>
                </c:pt>
              </c:numCache>
            </c:numRef>
          </c:val>
        </c:ser>
        <c:ser>
          <c:idx val="1"/>
          <c:order val="1"/>
          <c:tx>
            <c:strRef>
              <c:f>'2'!$G$24</c:f>
              <c:strCache>
                <c:ptCount val="1"/>
                <c:pt idx="0">
                  <c:v>Masculino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'2'!$B$25:$B$29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'2'!$G$25:$G$29</c:f>
              <c:numCache>
                <c:formatCode>0%</c:formatCode>
                <c:ptCount val="5"/>
                <c:pt idx="0">
                  <c:v>0.35646258503401362</c:v>
                </c:pt>
                <c:pt idx="1">
                  <c:v>0.36812440038375438</c:v>
                </c:pt>
                <c:pt idx="2">
                  <c:v>0.33049462038550736</c:v>
                </c:pt>
                <c:pt idx="3">
                  <c:v>0.3288455316925068</c:v>
                </c:pt>
                <c:pt idx="4">
                  <c:v>0.35915168280313509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189599120"/>
        <c:axId val="-189594224"/>
      </c:barChart>
      <c:catAx>
        <c:axId val="-189599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189594224"/>
        <c:crosses val="autoZero"/>
        <c:auto val="1"/>
        <c:lblAlgn val="ctr"/>
        <c:lblOffset val="100"/>
        <c:noMultiLvlLbl val="0"/>
      </c:catAx>
      <c:valAx>
        <c:axId val="-189594224"/>
        <c:scaling>
          <c:orientation val="minMax"/>
        </c:scaling>
        <c:delete val="1"/>
        <c:axPos val="l"/>
        <c:numFmt formatCode="0%" sourceLinked="1"/>
        <c:majorTickMark val="none"/>
        <c:minorTickMark val="none"/>
        <c:tickLblPos val="nextTo"/>
        <c:crossAx val="-1895991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1011426601977782"/>
          <c:y val="0.86197834645669291"/>
          <c:w val="0.379771202842069"/>
          <c:h val="0.1171883202099737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7339309219123467E-2"/>
          <c:y val="3.1106387631013671E-2"/>
          <c:w val="0.93511708039706709"/>
          <c:h val="0.8386048306416399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'3'!$C$22</c:f>
              <c:strCache>
                <c:ptCount val="1"/>
                <c:pt idx="0">
                  <c:v>Femenino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'3'!$B$23:$B$24</c:f>
              <c:strCache>
                <c:ptCount val="2"/>
                <c:pt idx="0">
                  <c:v>EXTRANJERO</c:v>
                </c:pt>
                <c:pt idx="1">
                  <c:v>NACIONAL</c:v>
                </c:pt>
              </c:strCache>
            </c:strRef>
          </c:cat>
          <c:val>
            <c:numRef>
              <c:f>'3'!$C$23:$C$24</c:f>
              <c:numCache>
                <c:formatCode>0%</c:formatCode>
                <c:ptCount val="2"/>
                <c:pt idx="0">
                  <c:v>0.56826801517067005</c:v>
                </c:pt>
                <c:pt idx="1">
                  <c:v>0.66555366954035822</c:v>
                </c:pt>
              </c:numCache>
            </c:numRef>
          </c:val>
        </c:ser>
        <c:ser>
          <c:idx val="1"/>
          <c:order val="1"/>
          <c:tx>
            <c:strRef>
              <c:f>'3'!$D$22</c:f>
              <c:strCache>
                <c:ptCount val="1"/>
                <c:pt idx="0">
                  <c:v>Masculino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'3'!$B$23:$B$24</c:f>
              <c:strCache>
                <c:ptCount val="2"/>
                <c:pt idx="0">
                  <c:v>EXTRANJERO</c:v>
                </c:pt>
                <c:pt idx="1">
                  <c:v>NACIONAL</c:v>
                </c:pt>
              </c:strCache>
            </c:strRef>
          </c:cat>
          <c:val>
            <c:numRef>
              <c:f>'3'!$D$23:$D$24</c:f>
              <c:numCache>
                <c:formatCode>0%</c:formatCode>
                <c:ptCount val="2"/>
                <c:pt idx="0">
                  <c:v>0.43173198482932995</c:v>
                </c:pt>
                <c:pt idx="1">
                  <c:v>0.33444633045964178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189609456"/>
        <c:axId val="-189608912"/>
      </c:barChart>
      <c:catAx>
        <c:axId val="-189609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189608912"/>
        <c:crosses val="autoZero"/>
        <c:auto val="1"/>
        <c:lblAlgn val="ctr"/>
        <c:lblOffset val="100"/>
        <c:noMultiLvlLbl val="0"/>
      </c:catAx>
      <c:valAx>
        <c:axId val="-18960891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189609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'4.1'!$C$21</c:f>
              <c:strCache>
                <c:ptCount val="1"/>
                <c:pt idx="0">
                  <c:v>Femenino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'4.1'!$B$22:$B$25</c:f>
              <c:numCache>
                <c:formatCode>General</c:formatCode>
                <c:ptCount val="4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</c:numCache>
            </c:numRef>
          </c:cat>
          <c:val>
            <c:numRef>
              <c:f>'4.1'!$C$22:$C$25</c:f>
              <c:numCache>
                <c:formatCode>0%</c:formatCode>
                <c:ptCount val="4"/>
                <c:pt idx="0">
                  <c:v>0.55214723926380371</c:v>
                </c:pt>
                <c:pt idx="1">
                  <c:v>0.53558718861209964</c:v>
                </c:pt>
                <c:pt idx="2">
                  <c:v>0.56817055032226083</c:v>
                </c:pt>
                <c:pt idx="3">
                  <c:v>0.5605689063266307</c:v>
                </c:pt>
              </c:numCache>
            </c:numRef>
          </c:val>
        </c:ser>
        <c:ser>
          <c:idx val="1"/>
          <c:order val="1"/>
          <c:tx>
            <c:strRef>
              <c:f>'4.1'!$D$21</c:f>
              <c:strCache>
                <c:ptCount val="1"/>
                <c:pt idx="0">
                  <c:v>Masculino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'4.1'!$B$22:$B$25</c:f>
              <c:numCache>
                <c:formatCode>General</c:formatCode>
                <c:ptCount val="4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</c:numCache>
            </c:numRef>
          </c:cat>
          <c:val>
            <c:numRef>
              <c:f>'4.1'!$D$22:$D$25</c:f>
              <c:numCache>
                <c:formatCode>0%</c:formatCode>
                <c:ptCount val="4"/>
                <c:pt idx="0">
                  <c:v>0.44785276073619634</c:v>
                </c:pt>
                <c:pt idx="1">
                  <c:v>0.46441281138790036</c:v>
                </c:pt>
                <c:pt idx="2">
                  <c:v>0.43182944967773923</c:v>
                </c:pt>
                <c:pt idx="3">
                  <c:v>0.4394310936733693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189603472"/>
        <c:axId val="-189605648"/>
      </c:barChart>
      <c:catAx>
        <c:axId val="-189603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189605648"/>
        <c:crosses val="autoZero"/>
        <c:auto val="1"/>
        <c:lblAlgn val="ctr"/>
        <c:lblOffset val="100"/>
        <c:noMultiLvlLbl val="0"/>
      </c:catAx>
      <c:valAx>
        <c:axId val="-189605648"/>
        <c:scaling>
          <c:orientation val="minMax"/>
        </c:scaling>
        <c:delete val="1"/>
        <c:axPos val="l"/>
        <c:numFmt formatCode="0%" sourceLinked="1"/>
        <c:majorTickMark val="none"/>
        <c:minorTickMark val="none"/>
        <c:tickLblPos val="nextTo"/>
        <c:crossAx val="-1896034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'4.1'!$F$21</c:f>
              <c:strCache>
                <c:ptCount val="1"/>
                <c:pt idx="0">
                  <c:v>Femenino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'4.1'!$B$22:$B$25</c:f>
              <c:numCache>
                <c:formatCode>General</c:formatCode>
                <c:ptCount val="4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</c:numCache>
            </c:numRef>
          </c:cat>
          <c:val>
            <c:numRef>
              <c:f>'4.1'!$F$22:$F$25</c:f>
              <c:numCache>
                <c:formatCode>0%</c:formatCode>
                <c:ptCount val="4"/>
                <c:pt idx="0">
                  <c:v>0.65083251714005874</c:v>
                </c:pt>
                <c:pt idx="1">
                  <c:v>0.64406016391966137</c:v>
                </c:pt>
                <c:pt idx="2">
                  <c:v>0.6779214362183974</c:v>
                </c:pt>
                <c:pt idx="3">
                  <c:v>0.67953935666696819</c:v>
                </c:pt>
              </c:numCache>
            </c:numRef>
          </c:val>
        </c:ser>
        <c:ser>
          <c:idx val="1"/>
          <c:order val="1"/>
          <c:tx>
            <c:strRef>
              <c:f>'4.1'!$G$21</c:f>
              <c:strCache>
                <c:ptCount val="1"/>
                <c:pt idx="0">
                  <c:v>Masculino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'4.1'!$B$22:$B$25</c:f>
              <c:numCache>
                <c:formatCode>General</c:formatCode>
                <c:ptCount val="4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</c:numCache>
            </c:numRef>
          </c:cat>
          <c:val>
            <c:numRef>
              <c:f>'4.1'!$G$22:$G$25</c:f>
              <c:numCache>
                <c:formatCode>0%</c:formatCode>
                <c:ptCount val="4"/>
                <c:pt idx="0">
                  <c:v>0.34916748285994126</c:v>
                </c:pt>
                <c:pt idx="1">
                  <c:v>0.35593983608033863</c:v>
                </c:pt>
                <c:pt idx="2">
                  <c:v>0.32207856378160254</c:v>
                </c:pt>
                <c:pt idx="3">
                  <c:v>0.32046064333303187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189597488"/>
        <c:axId val="-189602384"/>
      </c:barChart>
      <c:catAx>
        <c:axId val="-189597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189602384"/>
        <c:crosses val="autoZero"/>
        <c:auto val="1"/>
        <c:lblAlgn val="ctr"/>
        <c:lblOffset val="100"/>
        <c:noMultiLvlLbl val="0"/>
      </c:catAx>
      <c:valAx>
        <c:axId val="-189602384"/>
        <c:scaling>
          <c:orientation val="minMax"/>
        </c:scaling>
        <c:delete val="1"/>
        <c:axPos val="l"/>
        <c:numFmt formatCode="0%" sourceLinked="1"/>
        <c:majorTickMark val="none"/>
        <c:minorTickMark val="none"/>
        <c:tickLblPos val="nextTo"/>
        <c:crossAx val="-189597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4267912772585667E-2"/>
          <c:y val="1.3333333333333334E-2"/>
          <c:w val="0.93146417445482865"/>
          <c:h val="0.7195107611548556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'4'!$C$24</c:f>
              <c:strCache>
                <c:ptCount val="1"/>
                <c:pt idx="0">
                  <c:v>Femenino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'4'!$B$25:$B$29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'4'!$C$25:$C$29</c:f>
              <c:numCache>
                <c:formatCode>0%</c:formatCode>
                <c:ptCount val="5"/>
                <c:pt idx="0">
                  <c:v>0.50522648083623689</c:v>
                </c:pt>
                <c:pt idx="1">
                  <c:v>0.48577270403816664</c:v>
                </c:pt>
                <c:pt idx="2">
                  <c:v>0.52059468681452592</c:v>
                </c:pt>
                <c:pt idx="3">
                  <c:v>0.498717478930011</c:v>
                </c:pt>
                <c:pt idx="4">
                  <c:v>0.52417794970986464</c:v>
                </c:pt>
              </c:numCache>
            </c:numRef>
          </c:val>
        </c:ser>
        <c:ser>
          <c:idx val="1"/>
          <c:order val="1"/>
          <c:tx>
            <c:strRef>
              <c:f>'4'!$D$24</c:f>
              <c:strCache>
                <c:ptCount val="1"/>
                <c:pt idx="0">
                  <c:v>Masculino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'4'!$B$25:$B$29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'4'!$D$25:$D$29</c:f>
              <c:numCache>
                <c:formatCode>0%</c:formatCode>
                <c:ptCount val="5"/>
                <c:pt idx="0">
                  <c:v>0.49477351916376305</c:v>
                </c:pt>
                <c:pt idx="1">
                  <c:v>0.51422729596183336</c:v>
                </c:pt>
                <c:pt idx="2">
                  <c:v>0.47940531318547402</c:v>
                </c:pt>
                <c:pt idx="3">
                  <c:v>0.50128252106998905</c:v>
                </c:pt>
                <c:pt idx="4">
                  <c:v>0.47582205029013541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189595312"/>
        <c:axId val="-189596400"/>
      </c:barChart>
      <c:catAx>
        <c:axId val="-1895953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189596400"/>
        <c:crosses val="autoZero"/>
        <c:auto val="1"/>
        <c:lblAlgn val="ctr"/>
        <c:lblOffset val="100"/>
        <c:noMultiLvlLbl val="0"/>
      </c:catAx>
      <c:valAx>
        <c:axId val="-189596400"/>
        <c:scaling>
          <c:orientation val="minMax"/>
        </c:scaling>
        <c:delete val="1"/>
        <c:axPos val="l"/>
        <c:numFmt formatCode="0%" sourceLinked="1"/>
        <c:majorTickMark val="none"/>
        <c:minorTickMark val="none"/>
        <c:tickLblPos val="nextTo"/>
        <c:crossAx val="-1895953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2431133024259817"/>
          <c:y val="0.86749921259842533"/>
          <c:w val="0.35137709421836288"/>
          <c:h val="0.1125007874015748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s-EC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2093362509117436E-2"/>
          <c:y val="3.316749585406302E-2"/>
          <c:w val="0.93581327498176514"/>
          <c:h val="0.7408067275172692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'4'!$F$24</c:f>
              <c:strCache>
                <c:ptCount val="1"/>
                <c:pt idx="0">
                  <c:v>Femenino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'4'!$B$25:$B$29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'4'!$F$25:$F$29</c:f>
              <c:numCache>
                <c:formatCode>0%</c:formatCode>
                <c:ptCount val="5"/>
                <c:pt idx="0">
                  <c:v>0.64786324786324789</c:v>
                </c:pt>
                <c:pt idx="1">
                  <c:v>0.62843531126675434</c:v>
                </c:pt>
                <c:pt idx="2">
                  <c:v>0.66797912565232331</c:v>
                </c:pt>
                <c:pt idx="3">
                  <c:v>0.6684020824989988</c:v>
                </c:pt>
                <c:pt idx="4">
                  <c:v>0.6329661683713611</c:v>
                </c:pt>
              </c:numCache>
            </c:numRef>
          </c:val>
        </c:ser>
        <c:ser>
          <c:idx val="1"/>
          <c:order val="1"/>
          <c:tx>
            <c:strRef>
              <c:f>'4'!$G$24</c:f>
              <c:strCache>
                <c:ptCount val="1"/>
                <c:pt idx="0">
                  <c:v>Masculino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'4'!$B$25:$B$29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'4'!$G$25:$G$29</c:f>
              <c:numCache>
                <c:formatCode>0%</c:formatCode>
                <c:ptCount val="5"/>
                <c:pt idx="0">
                  <c:v>0.35213675213675216</c:v>
                </c:pt>
                <c:pt idx="1">
                  <c:v>0.37156468873324566</c:v>
                </c:pt>
                <c:pt idx="2">
                  <c:v>0.33202087434767663</c:v>
                </c:pt>
                <c:pt idx="3">
                  <c:v>0.3315979175010012</c:v>
                </c:pt>
                <c:pt idx="4">
                  <c:v>0.36703383162863884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235671216"/>
        <c:axId val="-235673936"/>
      </c:barChart>
      <c:catAx>
        <c:axId val="-2356712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235673936"/>
        <c:crosses val="autoZero"/>
        <c:auto val="1"/>
        <c:lblAlgn val="ctr"/>
        <c:lblOffset val="100"/>
        <c:noMultiLvlLbl val="0"/>
      </c:catAx>
      <c:valAx>
        <c:axId val="-235673936"/>
        <c:scaling>
          <c:orientation val="minMax"/>
        </c:scaling>
        <c:delete val="1"/>
        <c:axPos val="l"/>
        <c:numFmt formatCode="0%" sourceLinked="1"/>
        <c:majorTickMark val="none"/>
        <c:minorTickMark val="none"/>
        <c:tickLblPos val="nextTo"/>
        <c:crossAx val="-2356712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546017907498987"/>
          <c:y val="0.8681584204959456"/>
          <c:w val="0.32907964185002037"/>
          <c:h val="0.1119410819916167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s-EC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3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4.xm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5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6.xm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4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image" Target="../media/image3.jpe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4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0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1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57150</xdr:rowOff>
    </xdr:from>
    <xdr:to>
      <xdr:col>1</xdr:col>
      <xdr:colOff>1285875</xdr:colOff>
      <xdr:row>3</xdr:row>
      <xdr:rowOff>123825</xdr:rowOff>
    </xdr:to>
    <xdr:pic>
      <xdr:nvPicPr>
        <xdr:cNvPr id="3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57150"/>
          <a:ext cx="2247900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5495925</xdr:colOff>
      <xdr:row>0</xdr:row>
      <xdr:rowOff>133350</xdr:rowOff>
    </xdr:from>
    <xdr:to>
      <xdr:col>1</xdr:col>
      <xdr:colOff>7686675</xdr:colOff>
      <xdr:row>3</xdr:row>
      <xdr:rowOff>38100</xdr:rowOff>
    </xdr:to>
    <xdr:pic>
      <xdr:nvPicPr>
        <xdr:cNvPr id="5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05575" y="133350"/>
          <a:ext cx="219075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47625</xdr:colOff>
      <xdr:row>34</xdr:row>
      <xdr:rowOff>57150</xdr:rowOff>
    </xdr:from>
    <xdr:to>
      <xdr:col>1</xdr:col>
      <xdr:colOff>1285875</xdr:colOff>
      <xdr:row>37</xdr:row>
      <xdr:rowOff>123825</xdr:rowOff>
    </xdr:to>
    <xdr:pic>
      <xdr:nvPicPr>
        <xdr:cNvPr id="6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57150"/>
          <a:ext cx="2247900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5495925</xdr:colOff>
      <xdr:row>34</xdr:row>
      <xdr:rowOff>133350</xdr:rowOff>
    </xdr:from>
    <xdr:to>
      <xdr:col>1</xdr:col>
      <xdr:colOff>7686675</xdr:colOff>
      <xdr:row>37</xdr:row>
      <xdr:rowOff>38100</xdr:rowOff>
    </xdr:to>
    <xdr:pic>
      <xdr:nvPicPr>
        <xdr:cNvPr id="7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05575" y="133350"/>
          <a:ext cx="219075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22</xdr:row>
      <xdr:rowOff>119061</xdr:rowOff>
    </xdr:from>
    <xdr:to>
      <xdr:col>3</xdr:col>
      <xdr:colOff>876300</xdr:colOff>
      <xdr:row>40</xdr:row>
      <xdr:rowOff>171450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19050</xdr:colOff>
      <xdr:row>0</xdr:row>
      <xdr:rowOff>76200</xdr:rowOff>
    </xdr:from>
    <xdr:to>
      <xdr:col>1</xdr:col>
      <xdr:colOff>2000250</xdr:colOff>
      <xdr:row>3</xdr:row>
      <xdr:rowOff>133350</xdr:rowOff>
    </xdr:to>
    <xdr:pic>
      <xdr:nvPicPr>
        <xdr:cNvPr id="5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76200"/>
          <a:ext cx="19812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2695575</xdr:colOff>
      <xdr:row>0</xdr:row>
      <xdr:rowOff>47625</xdr:rowOff>
    </xdr:from>
    <xdr:to>
      <xdr:col>3</xdr:col>
      <xdr:colOff>895350</xdr:colOff>
      <xdr:row>3</xdr:row>
      <xdr:rowOff>152400</xdr:rowOff>
    </xdr:to>
    <xdr:pic>
      <xdr:nvPicPr>
        <xdr:cNvPr id="6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95875" y="47625"/>
          <a:ext cx="1514475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86781</xdr:colOff>
      <xdr:row>17</xdr:row>
      <xdr:rowOff>390525</xdr:rowOff>
    </xdr:from>
    <xdr:to>
      <xdr:col>6</xdr:col>
      <xdr:colOff>1104900</xdr:colOff>
      <xdr:row>42</xdr:row>
      <xdr:rowOff>104775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9525</xdr:colOff>
      <xdr:row>0</xdr:row>
      <xdr:rowOff>57150</xdr:rowOff>
    </xdr:from>
    <xdr:to>
      <xdr:col>2</xdr:col>
      <xdr:colOff>304800</xdr:colOff>
      <xdr:row>4</xdr:row>
      <xdr:rowOff>114300</xdr:rowOff>
    </xdr:to>
    <xdr:pic>
      <xdr:nvPicPr>
        <xdr:cNvPr id="4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57150"/>
          <a:ext cx="1933575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723900</xdr:colOff>
      <xdr:row>0</xdr:row>
      <xdr:rowOff>123825</xdr:rowOff>
    </xdr:from>
    <xdr:to>
      <xdr:col>6</xdr:col>
      <xdr:colOff>1076325</xdr:colOff>
      <xdr:row>4</xdr:row>
      <xdr:rowOff>95250</xdr:rowOff>
    </xdr:to>
    <xdr:pic>
      <xdr:nvPicPr>
        <xdr:cNvPr id="6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10275" y="123825"/>
          <a:ext cx="151447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16668</xdr:colOff>
      <xdr:row>16</xdr:row>
      <xdr:rowOff>101202</xdr:rowOff>
    </xdr:from>
    <xdr:to>
      <xdr:col>5</xdr:col>
      <xdr:colOff>314323</xdr:colOff>
      <xdr:row>34</xdr:row>
      <xdr:rowOff>92869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9525</xdr:colOff>
      <xdr:row>0</xdr:row>
      <xdr:rowOff>38100</xdr:rowOff>
    </xdr:from>
    <xdr:to>
      <xdr:col>1</xdr:col>
      <xdr:colOff>1752600</xdr:colOff>
      <xdr:row>3</xdr:row>
      <xdr:rowOff>114300</xdr:rowOff>
    </xdr:to>
    <xdr:pic>
      <xdr:nvPicPr>
        <xdr:cNvPr id="4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38100"/>
          <a:ext cx="1743075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428625</xdr:colOff>
      <xdr:row>0</xdr:row>
      <xdr:rowOff>28575</xdr:rowOff>
    </xdr:from>
    <xdr:to>
      <xdr:col>5</xdr:col>
      <xdr:colOff>952500</xdr:colOff>
      <xdr:row>3</xdr:row>
      <xdr:rowOff>133350</xdr:rowOff>
    </xdr:to>
    <xdr:pic>
      <xdr:nvPicPr>
        <xdr:cNvPr id="6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10125" y="28575"/>
          <a:ext cx="1514475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38100</xdr:rowOff>
    </xdr:from>
    <xdr:to>
      <xdr:col>1</xdr:col>
      <xdr:colOff>1905000</xdr:colOff>
      <xdr:row>3</xdr:row>
      <xdr:rowOff>171450</xdr:rowOff>
    </xdr:to>
    <xdr:pic>
      <xdr:nvPicPr>
        <xdr:cNvPr id="5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38100"/>
          <a:ext cx="1885950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1990725</xdr:colOff>
      <xdr:row>0</xdr:row>
      <xdr:rowOff>47625</xdr:rowOff>
    </xdr:from>
    <xdr:to>
      <xdr:col>3</xdr:col>
      <xdr:colOff>457200</xdr:colOff>
      <xdr:row>3</xdr:row>
      <xdr:rowOff>152400</xdr:rowOff>
    </xdr:to>
    <xdr:pic>
      <xdr:nvPicPr>
        <xdr:cNvPr id="6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14875" y="47625"/>
          <a:ext cx="1514475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85725</xdr:colOff>
      <xdr:row>23</xdr:row>
      <xdr:rowOff>52387</xdr:rowOff>
    </xdr:from>
    <xdr:to>
      <xdr:col>3</xdr:col>
      <xdr:colOff>914400</xdr:colOff>
      <xdr:row>38</xdr:row>
      <xdr:rowOff>276225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3</xdr:col>
      <xdr:colOff>364332</xdr:colOff>
      <xdr:row>6</xdr:row>
      <xdr:rowOff>9525</xdr:rowOff>
    </xdr:to>
    <xdr:pic>
      <xdr:nvPicPr>
        <xdr:cNvPr id="2" name="Imagen 1" descr="C:\Users\Paulina Arias\Pictures\ACESS.jp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0"/>
          <a:ext cx="3707607" cy="10858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3</xdr:col>
      <xdr:colOff>364332</xdr:colOff>
      <xdr:row>6</xdr:row>
      <xdr:rowOff>9525</xdr:rowOff>
    </xdr:to>
    <xdr:pic>
      <xdr:nvPicPr>
        <xdr:cNvPr id="2" name="Imagen 1" descr="C:\Users\Paulina Arias\Pictures\ACESS.jp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0"/>
          <a:ext cx="3707607" cy="10858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3</xdr:col>
      <xdr:colOff>364332</xdr:colOff>
      <xdr:row>6</xdr:row>
      <xdr:rowOff>9525</xdr:rowOff>
    </xdr:to>
    <xdr:pic>
      <xdr:nvPicPr>
        <xdr:cNvPr id="2" name="Imagen 1" descr="C:\Users\Paulina Arias\Pictures\ACESS.jp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0"/>
          <a:ext cx="3707607" cy="10858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3</xdr:col>
      <xdr:colOff>23813</xdr:colOff>
      <xdr:row>5</xdr:row>
      <xdr:rowOff>109537</xdr:rowOff>
    </xdr:to>
    <xdr:pic>
      <xdr:nvPicPr>
        <xdr:cNvPr id="2" name="Imagen 1" descr="C:\Users\Paulina Arias\Pictures\ACESS.jp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8" y="0"/>
          <a:ext cx="3702844" cy="9429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252412</xdr:colOff>
      <xdr:row>31</xdr:row>
      <xdr:rowOff>85725</xdr:rowOff>
    </xdr:from>
    <xdr:to>
      <xdr:col>3</xdr:col>
      <xdr:colOff>1838325</xdr:colOff>
      <xdr:row>41</xdr:row>
      <xdr:rowOff>66675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219075</xdr:colOff>
      <xdr:row>18</xdr:row>
      <xdr:rowOff>242887</xdr:rowOff>
    </xdr:from>
    <xdr:to>
      <xdr:col>3</xdr:col>
      <xdr:colOff>1905000</xdr:colOff>
      <xdr:row>28</xdr:row>
      <xdr:rowOff>85725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</xdr:colOff>
      <xdr:row>0</xdr:row>
      <xdr:rowOff>66676</xdr:rowOff>
    </xdr:from>
    <xdr:to>
      <xdr:col>2</xdr:col>
      <xdr:colOff>523876</xdr:colOff>
      <xdr:row>3</xdr:row>
      <xdr:rowOff>161926</xdr:rowOff>
    </xdr:to>
    <xdr:pic>
      <xdr:nvPicPr>
        <xdr:cNvPr id="5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1" y="66676"/>
          <a:ext cx="239077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466725</xdr:colOff>
      <xdr:row>0</xdr:row>
      <xdr:rowOff>38100</xdr:rowOff>
    </xdr:from>
    <xdr:to>
      <xdr:col>3</xdr:col>
      <xdr:colOff>1981200</xdr:colOff>
      <xdr:row>3</xdr:row>
      <xdr:rowOff>142875</xdr:rowOff>
    </xdr:to>
    <xdr:pic>
      <xdr:nvPicPr>
        <xdr:cNvPr id="6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14875" y="38100"/>
          <a:ext cx="1514475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114299</xdr:colOff>
      <xdr:row>21</xdr:row>
      <xdr:rowOff>19050</xdr:rowOff>
    </xdr:from>
    <xdr:to>
      <xdr:col>4</xdr:col>
      <xdr:colOff>828674</xdr:colOff>
      <xdr:row>29</xdr:row>
      <xdr:rowOff>57151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1028700</xdr:colOff>
      <xdr:row>21</xdr:row>
      <xdr:rowOff>0</xdr:rowOff>
    </xdr:from>
    <xdr:to>
      <xdr:col>7</xdr:col>
      <xdr:colOff>1323975</xdr:colOff>
      <xdr:row>29</xdr:row>
      <xdr:rowOff>76200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0</xdr:row>
      <xdr:rowOff>95250</xdr:rowOff>
    </xdr:from>
    <xdr:to>
      <xdr:col>3</xdr:col>
      <xdr:colOff>361950</xdr:colOff>
      <xdr:row>4</xdr:row>
      <xdr:rowOff>142875</xdr:rowOff>
    </xdr:to>
    <xdr:pic>
      <xdr:nvPicPr>
        <xdr:cNvPr id="6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95250"/>
          <a:ext cx="2352675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1038225</xdr:colOff>
      <xdr:row>0</xdr:row>
      <xdr:rowOff>104775</xdr:rowOff>
    </xdr:from>
    <xdr:to>
      <xdr:col>7</xdr:col>
      <xdr:colOff>1409700</xdr:colOff>
      <xdr:row>4</xdr:row>
      <xdr:rowOff>19050</xdr:rowOff>
    </xdr:to>
    <xdr:pic>
      <xdr:nvPicPr>
        <xdr:cNvPr id="7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96050" y="104775"/>
          <a:ext cx="1514475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</xdr:colOff>
      <xdr:row>19</xdr:row>
      <xdr:rowOff>119061</xdr:rowOff>
    </xdr:from>
    <xdr:to>
      <xdr:col>4</xdr:col>
      <xdr:colOff>1543050</xdr:colOff>
      <xdr:row>41</xdr:row>
      <xdr:rowOff>114300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9525</xdr:colOff>
      <xdr:row>0</xdr:row>
      <xdr:rowOff>85725</xdr:rowOff>
    </xdr:from>
    <xdr:to>
      <xdr:col>2</xdr:col>
      <xdr:colOff>809625</xdr:colOff>
      <xdr:row>4</xdr:row>
      <xdr:rowOff>123825</xdr:rowOff>
    </xdr:to>
    <xdr:pic>
      <xdr:nvPicPr>
        <xdr:cNvPr id="5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85725"/>
          <a:ext cx="2390775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76201</xdr:colOff>
      <xdr:row>0</xdr:row>
      <xdr:rowOff>95250</xdr:rowOff>
    </xdr:from>
    <xdr:to>
      <xdr:col>4</xdr:col>
      <xdr:colOff>1733551</xdr:colOff>
      <xdr:row>4</xdr:row>
      <xdr:rowOff>104775</xdr:rowOff>
    </xdr:to>
    <xdr:pic>
      <xdr:nvPicPr>
        <xdr:cNvPr id="6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48301" y="95250"/>
          <a:ext cx="1657350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9524</xdr:colOff>
      <xdr:row>0</xdr:row>
      <xdr:rowOff>28574</xdr:rowOff>
    </xdr:from>
    <xdr:to>
      <xdr:col>3</xdr:col>
      <xdr:colOff>981074</xdr:colOff>
      <xdr:row>4</xdr:row>
      <xdr:rowOff>190499</xdr:rowOff>
    </xdr:to>
    <xdr:pic>
      <xdr:nvPicPr>
        <xdr:cNvPr id="2" name="Imagen 1" descr="C:\Users\Paulina Arias\Pictures\ACESS.jp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49" y="28574"/>
          <a:ext cx="2962275" cy="100012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114300</xdr:colOff>
      <xdr:row>18</xdr:row>
      <xdr:rowOff>114301</xdr:rowOff>
    </xdr:from>
    <xdr:to>
      <xdr:col>4</xdr:col>
      <xdr:colOff>628650</xdr:colOff>
      <xdr:row>26</xdr:row>
      <xdr:rowOff>104776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152400</xdr:colOff>
      <xdr:row>18</xdr:row>
      <xdr:rowOff>85725</xdr:rowOff>
    </xdr:from>
    <xdr:to>
      <xdr:col>8</xdr:col>
      <xdr:colOff>561975</xdr:colOff>
      <xdr:row>25</xdr:row>
      <xdr:rowOff>285750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21</xdr:row>
      <xdr:rowOff>9525</xdr:rowOff>
    </xdr:from>
    <xdr:to>
      <xdr:col>4</xdr:col>
      <xdr:colOff>857250</xdr:colOff>
      <xdr:row>29</xdr:row>
      <xdr:rowOff>161925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952500</xdr:colOff>
      <xdr:row>21</xdr:row>
      <xdr:rowOff>0</xdr:rowOff>
    </xdr:from>
    <xdr:to>
      <xdr:col>8</xdr:col>
      <xdr:colOff>733425</xdr:colOff>
      <xdr:row>29</xdr:row>
      <xdr:rowOff>161925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9525</xdr:colOff>
      <xdr:row>0</xdr:row>
      <xdr:rowOff>57150</xdr:rowOff>
    </xdr:from>
    <xdr:to>
      <xdr:col>3</xdr:col>
      <xdr:colOff>485775</xdr:colOff>
      <xdr:row>4</xdr:row>
      <xdr:rowOff>152400</xdr:rowOff>
    </xdr:to>
    <xdr:pic>
      <xdr:nvPicPr>
        <xdr:cNvPr id="5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57150"/>
          <a:ext cx="24669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371475</xdr:colOff>
      <xdr:row>0</xdr:row>
      <xdr:rowOff>95250</xdr:rowOff>
    </xdr:from>
    <xdr:to>
      <xdr:col>8</xdr:col>
      <xdr:colOff>809625</xdr:colOff>
      <xdr:row>4</xdr:row>
      <xdr:rowOff>95250</xdr:rowOff>
    </xdr:to>
    <xdr:pic>
      <xdr:nvPicPr>
        <xdr:cNvPr id="6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96125" y="95250"/>
          <a:ext cx="158115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22</xdr:row>
      <xdr:rowOff>153458</xdr:rowOff>
    </xdr:from>
    <xdr:to>
      <xdr:col>5</xdr:col>
      <xdr:colOff>1202267</xdr:colOff>
      <xdr:row>45</xdr:row>
      <xdr:rowOff>25399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</xdr:colOff>
      <xdr:row>0</xdr:row>
      <xdr:rowOff>47624</xdr:rowOff>
    </xdr:from>
    <xdr:to>
      <xdr:col>2</xdr:col>
      <xdr:colOff>1123951</xdr:colOff>
      <xdr:row>4</xdr:row>
      <xdr:rowOff>142875</xdr:rowOff>
    </xdr:to>
    <xdr:pic>
      <xdr:nvPicPr>
        <xdr:cNvPr id="5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6" y="47624"/>
          <a:ext cx="2400300" cy="9334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1247775</xdr:colOff>
      <xdr:row>0</xdr:row>
      <xdr:rowOff>95250</xdr:rowOff>
    </xdr:from>
    <xdr:to>
      <xdr:col>5</xdr:col>
      <xdr:colOff>1343025</xdr:colOff>
      <xdr:row>4</xdr:row>
      <xdr:rowOff>123825</xdr:rowOff>
    </xdr:to>
    <xdr:pic>
      <xdr:nvPicPr>
        <xdr:cNvPr id="6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0" y="95250"/>
          <a:ext cx="1514475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111919</xdr:colOff>
      <xdr:row>20</xdr:row>
      <xdr:rowOff>130969</xdr:rowOff>
    </xdr:from>
    <xdr:to>
      <xdr:col>4</xdr:col>
      <xdr:colOff>1702594</xdr:colOff>
      <xdr:row>41</xdr:row>
      <xdr:rowOff>57150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28575</xdr:colOff>
      <xdr:row>0</xdr:row>
      <xdr:rowOff>66675</xdr:rowOff>
    </xdr:from>
    <xdr:to>
      <xdr:col>2</xdr:col>
      <xdr:colOff>895350</xdr:colOff>
      <xdr:row>4</xdr:row>
      <xdr:rowOff>104775</xdr:rowOff>
    </xdr:to>
    <xdr:pic>
      <xdr:nvPicPr>
        <xdr:cNvPr id="4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66675"/>
          <a:ext cx="2457450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171450</xdr:colOff>
      <xdr:row>0</xdr:row>
      <xdr:rowOff>57150</xdr:rowOff>
    </xdr:from>
    <xdr:to>
      <xdr:col>4</xdr:col>
      <xdr:colOff>1743075</xdr:colOff>
      <xdr:row>4</xdr:row>
      <xdr:rowOff>85725</xdr:rowOff>
    </xdr:to>
    <xdr:pic>
      <xdr:nvPicPr>
        <xdr:cNvPr id="5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0" y="57150"/>
          <a:ext cx="1571625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133349</xdr:colOff>
      <xdr:row>21</xdr:row>
      <xdr:rowOff>113239</xdr:rowOff>
    </xdr:from>
    <xdr:to>
      <xdr:col>4</xdr:col>
      <xdr:colOff>1724024</xdr:colOff>
      <xdr:row>42</xdr:row>
      <xdr:rowOff>28575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9525</xdr:colOff>
      <xdr:row>0</xdr:row>
      <xdr:rowOff>57150</xdr:rowOff>
    </xdr:from>
    <xdr:to>
      <xdr:col>2</xdr:col>
      <xdr:colOff>581025</xdr:colOff>
      <xdr:row>4</xdr:row>
      <xdr:rowOff>114300</xdr:rowOff>
    </xdr:to>
    <xdr:pic>
      <xdr:nvPicPr>
        <xdr:cNvPr id="4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57150"/>
          <a:ext cx="2162175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0</xdr:colOff>
      <xdr:row>0</xdr:row>
      <xdr:rowOff>104775</xdr:rowOff>
    </xdr:from>
    <xdr:to>
      <xdr:col>4</xdr:col>
      <xdr:colOff>1743075</xdr:colOff>
      <xdr:row>4</xdr:row>
      <xdr:rowOff>76200</xdr:rowOff>
    </xdr:to>
    <xdr:pic>
      <xdr:nvPicPr>
        <xdr:cNvPr id="5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72100" y="104775"/>
          <a:ext cx="174307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5"/>
  <sheetViews>
    <sheetView showGridLines="0" tabSelected="1" view="pageBreakPreview" zoomScaleNormal="100" zoomScaleSheetLayoutView="100" workbookViewId="0">
      <selection activeCell="B14" sqref="B14"/>
    </sheetView>
  </sheetViews>
  <sheetFormatPr baseColWidth="10" defaultRowHeight="15" x14ac:dyDescent="0.25"/>
  <cols>
    <col min="1" max="1" width="15.140625" style="79" customWidth="1"/>
    <col min="2" max="2" width="117" customWidth="1"/>
  </cols>
  <sheetData>
    <row r="1" spans="1:2" x14ac:dyDescent="0.25">
      <c r="A1" s="116"/>
      <c r="B1" s="115"/>
    </row>
    <row r="2" spans="1:2" x14ac:dyDescent="0.25">
      <c r="A2" s="116"/>
      <c r="B2" s="115"/>
    </row>
    <row r="3" spans="1:2" x14ac:dyDescent="0.25">
      <c r="A3" s="116"/>
      <c r="B3" s="115"/>
    </row>
    <row r="4" spans="1:2" x14ac:dyDescent="0.25">
      <c r="A4" s="116"/>
      <c r="B4" s="115"/>
    </row>
    <row r="6" spans="1:2" ht="18.75" x14ac:dyDescent="0.3">
      <c r="A6" s="158" t="s">
        <v>0</v>
      </c>
      <c r="B6" s="158"/>
    </row>
    <row r="7" spans="1:2" ht="15.75" x14ac:dyDescent="0.25">
      <c r="A7" s="157" t="s">
        <v>386</v>
      </c>
      <c r="B7" s="157"/>
    </row>
    <row r="9" spans="1:2" ht="15.75" x14ac:dyDescent="0.25">
      <c r="A9" s="80" t="s">
        <v>406</v>
      </c>
    </row>
    <row r="10" spans="1:2" ht="15.75" x14ac:dyDescent="0.25">
      <c r="A10" s="81" t="s">
        <v>391</v>
      </c>
    </row>
    <row r="11" spans="1:2" ht="15.75" x14ac:dyDescent="0.25">
      <c r="A11" s="81"/>
      <c r="B11" s="143" t="s">
        <v>387</v>
      </c>
    </row>
    <row r="12" spans="1:2" ht="15.75" x14ac:dyDescent="0.25">
      <c r="A12" s="156" t="s">
        <v>372</v>
      </c>
      <c r="B12" s="156"/>
    </row>
    <row r="13" spans="1:2" s="119" customFormat="1" x14ac:dyDescent="0.25">
      <c r="A13" s="118"/>
      <c r="B13" s="22"/>
    </row>
    <row r="14" spans="1:2" ht="15.75" customHeight="1" x14ac:dyDescent="0.25">
      <c r="A14" s="82" t="s">
        <v>333</v>
      </c>
      <c r="B14" s="83" t="s">
        <v>393</v>
      </c>
    </row>
    <row r="15" spans="1:2" ht="15.75" customHeight="1" x14ac:dyDescent="0.25">
      <c r="A15" s="82" t="s">
        <v>347</v>
      </c>
      <c r="B15" s="83" t="s">
        <v>394</v>
      </c>
    </row>
    <row r="16" spans="1:2" ht="15.75" customHeight="1" x14ac:dyDescent="0.25">
      <c r="A16" s="82" t="s">
        <v>348</v>
      </c>
      <c r="B16" s="83" t="s">
        <v>332</v>
      </c>
    </row>
    <row r="17" spans="1:2" ht="15.75" customHeight="1" x14ac:dyDescent="0.25">
      <c r="A17" s="82" t="s">
        <v>349</v>
      </c>
      <c r="B17" s="83" t="s">
        <v>319</v>
      </c>
    </row>
    <row r="18" spans="1:2" ht="15.75" customHeight="1" x14ac:dyDescent="0.25">
      <c r="A18" s="82" t="s">
        <v>350</v>
      </c>
      <c r="B18" s="83" t="s">
        <v>321</v>
      </c>
    </row>
    <row r="19" spans="1:2" ht="15.75" customHeight="1" x14ac:dyDescent="0.25">
      <c r="A19" s="82" t="s">
        <v>351</v>
      </c>
      <c r="B19" s="83" t="s">
        <v>322</v>
      </c>
    </row>
    <row r="20" spans="1:2" ht="15.75" customHeight="1" x14ac:dyDescent="0.25">
      <c r="A20" s="82" t="s">
        <v>352</v>
      </c>
      <c r="B20" s="83" t="s">
        <v>326</v>
      </c>
    </row>
    <row r="21" spans="1:2" ht="15.75" customHeight="1" x14ac:dyDescent="0.25">
      <c r="A21" s="82" t="s">
        <v>353</v>
      </c>
      <c r="B21" s="83" t="s">
        <v>314</v>
      </c>
    </row>
    <row r="22" spans="1:2" ht="15.75" customHeight="1" x14ac:dyDescent="0.25">
      <c r="A22" s="82" t="s">
        <v>354</v>
      </c>
      <c r="B22" s="83" t="s">
        <v>401</v>
      </c>
    </row>
    <row r="23" spans="1:2" ht="15.75" customHeight="1" x14ac:dyDescent="0.25">
      <c r="A23" s="82" t="s">
        <v>355</v>
      </c>
      <c r="B23" s="83" t="s">
        <v>303</v>
      </c>
    </row>
    <row r="24" spans="1:2" ht="15.75" customHeight="1" x14ac:dyDescent="0.25">
      <c r="A24" s="82" t="s">
        <v>356</v>
      </c>
      <c r="B24" s="83" t="s">
        <v>304</v>
      </c>
    </row>
    <row r="26" spans="1:2" ht="15.75" x14ac:dyDescent="0.25">
      <c r="A26" s="156" t="s">
        <v>373</v>
      </c>
      <c r="B26" s="156"/>
    </row>
    <row r="27" spans="1:2" x14ac:dyDescent="0.25">
      <c r="B27" s="4"/>
    </row>
    <row r="28" spans="1:2" x14ac:dyDescent="0.25">
      <c r="A28" s="79" t="s">
        <v>335</v>
      </c>
      <c r="B28" s="138" t="s">
        <v>389</v>
      </c>
    </row>
    <row r="29" spans="1:2" x14ac:dyDescent="0.25">
      <c r="A29" s="79" t="s">
        <v>336</v>
      </c>
      <c r="B29" s="138" t="s">
        <v>390</v>
      </c>
    </row>
    <row r="30" spans="1:2" x14ac:dyDescent="0.25">
      <c r="A30" s="79" t="s">
        <v>357</v>
      </c>
      <c r="B30" s="138" t="s">
        <v>375</v>
      </c>
    </row>
    <row r="31" spans="1:2" x14ac:dyDescent="0.25">
      <c r="A31" s="79" t="s">
        <v>358</v>
      </c>
      <c r="B31" s="138" t="s">
        <v>374</v>
      </c>
    </row>
    <row r="32" spans="1:2" ht="18.75" customHeight="1" x14ac:dyDescent="0.25">
      <c r="A32" s="79" t="s">
        <v>359</v>
      </c>
      <c r="B32" s="142" t="s">
        <v>377</v>
      </c>
    </row>
    <row r="33" spans="1:2" ht="30" x14ac:dyDescent="0.25">
      <c r="A33" s="133" t="s">
        <v>360</v>
      </c>
      <c r="B33" s="139" t="s">
        <v>320</v>
      </c>
    </row>
    <row r="35" spans="1:2" x14ac:dyDescent="0.25">
      <c r="A35" s="116"/>
      <c r="B35" s="115"/>
    </row>
    <row r="36" spans="1:2" x14ac:dyDescent="0.25">
      <c r="A36" s="116"/>
      <c r="B36" s="115"/>
    </row>
    <row r="37" spans="1:2" x14ac:dyDescent="0.25">
      <c r="A37" s="116"/>
      <c r="B37" s="115"/>
    </row>
    <row r="38" spans="1:2" x14ac:dyDescent="0.25">
      <c r="A38" s="116"/>
      <c r="B38" s="115"/>
    </row>
    <row r="40" spans="1:2" ht="18.75" x14ac:dyDescent="0.3">
      <c r="A40" s="158" t="s">
        <v>0</v>
      </c>
      <c r="B40" s="158"/>
    </row>
    <row r="41" spans="1:2" ht="15.75" x14ac:dyDescent="0.25">
      <c r="A41" s="157" t="s">
        <v>386</v>
      </c>
      <c r="B41" s="157"/>
    </row>
    <row r="43" spans="1:2" ht="15.75" x14ac:dyDescent="0.25">
      <c r="A43" s="80" t="s">
        <v>406</v>
      </c>
    </row>
    <row r="44" spans="1:2" ht="15.75" x14ac:dyDescent="0.25">
      <c r="A44" s="81" t="s">
        <v>391</v>
      </c>
    </row>
    <row r="46" spans="1:2" x14ac:dyDescent="0.25">
      <c r="B46" s="143" t="s">
        <v>388</v>
      </c>
    </row>
    <row r="47" spans="1:2" ht="15.75" x14ac:dyDescent="0.25">
      <c r="A47" s="156" t="s">
        <v>373</v>
      </c>
      <c r="B47" s="156"/>
    </row>
    <row r="48" spans="1:2" ht="28.5" customHeight="1" x14ac:dyDescent="0.25">
      <c r="A48" s="133" t="s">
        <v>361</v>
      </c>
      <c r="B48" s="139" t="s">
        <v>378</v>
      </c>
    </row>
    <row r="49" spans="1:2" ht="17.25" customHeight="1" x14ac:dyDescent="0.25">
      <c r="A49" s="79" t="s">
        <v>362</v>
      </c>
      <c r="B49" s="83" t="s">
        <v>382</v>
      </c>
    </row>
    <row r="50" spans="1:2" ht="17.25" customHeight="1" x14ac:dyDescent="0.25">
      <c r="A50" s="79" t="s">
        <v>363</v>
      </c>
      <c r="B50" s="83" t="s">
        <v>379</v>
      </c>
    </row>
    <row r="51" spans="1:2" ht="28.5" customHeight="1" x14ac:dyDescent="0.25">
      <c r="A51" s="133" t="s">
        <v>364</v>
      </c>
      <c r="B51" s="139" t="s">
        <v>380</v>
      </c>
    </row>
    <row r="52" spans="1:2" ht="17.25" customHeight="1" x14ac:dyDescent="0.25">
      <c r="A52" s="79" t="s">
        <v>365</v>
      </c>
      <c r="B52" s="83" t="s">
        <v>381</v>
      </c>
    </row>
    <row r="53" spans="1:2" ht="17.25" customHeight="1" x14ac:dyDescent="0.25">
      <c r="A53" s="79" t="s">
        <v>366</v>
      </c>
      <c r="B53" s="142" t="s">
        <v>402</v>
      </c>
    </row>
    <row r="54" spans="1:2" ht="17.25" customHeight="1" x14ac:dyDescent="0.25">
      <c r="A54" s="79" t="s">
        <v>367</v>
      </c>
      <c r="B54" s="83" t="s">
        <v>384</v>
      </c>
    </row>
    <row r="55" spans="1:2" ht="17.25" customHeight="1" x14ac:dyDescent="0.25">
      <c r="A55" s="79" t="s">
        <v>368</v>
      </c>
      <c r="B55" s="83" t="s">
        <v>385</v>
      </c>
    </row>
  </sheetData>
  <mergeCells count="7">
    <mergeCell ref="A12:B12"/>
    <mergeCell ref="A26:B26"/>
    <mergeCell ref="A47:B47"/>
    <mergeCell ref="A7:B7"/>
    <mergeCell ref="A6:B6"/>
    <mergeCell ref="A40:B40"/>
    <mergeCell ref="A41:B41"/>
  </mergeCells>
  <hyperlinks>
    <hyperlink ref="B14" location="'1'!A1" display="Profesionales de la Salud registrados en el MSP según año de aprobación de registro"/>
    <hyperlink ref="B15" location="'2'!A1" display="Profesionales de la Salud y Registros realizados por sexo según año de aprobación del registro."/>
    <hyperlink ref="B17" location="'4'!A1" display="Registros en el MSP de Títulos de Profesión/Especialidad de los Profesionales de la Salud por procedencia del Título según sexo."/>
    <hyperlink ref="B18" location="'5'!A1" display="Registros en el MSP de Profesionales de la Salud  según Nivel de Título y año de aprobación del registro."/>
    <hyperlink ref="B19" location="'6'!A1" display="Registros en el MSP por Nivel de Título según sexo de los Profesionales de la Salud"/>
    <hyperlink ref="B20" location="'7'!A1" display="Profesionales de la Salud de Tercer Nivel registrados en el MSP por prodencia del Título según Profesión/Especialidad más representativa"/>
    <hyperlink ref="B21" location="'8'!A1" display="Profesionales de la Salud registrados en el MSP según año de aprobación de registro"/>
    <hyperlink ref="B22" location="'9'!A1" display="Profesionales de la Salud, registros en el MSP y Porcentaje de Crecimiento Anual."/>
    <hyperlink ref="B23" location="'10'!A1" display="Profesionales de la Salud según el Sector en el que trabaja."/>
    <hyperlink ref="B24" location="'11'!A1" display="Profesionales de la Salud según Zonas en las que trabajan."/>
    <hyperlink ref="B16" location="'3'!A1" display="Profesionales de la Salud por procedencia de Nacionalidad según sexo."/>
    <hyperlink ref="B28" location="'1'!A1" display="Estructura porcentual de Profesionales de la Salud y registros realizados según año de aprobación del registro"/>
    <hyperlink ref="B29" location="'1'!A1" display="Estructura de Registros de Profesionales de la Salud en el MSP según año de aprobación de registro."/>
    <hyperlink ref="B31" location="'2'!A1" display="Estructura porcentual de Profesionales de la Salud por sexo según año.  "/>
    <hyperlink ref="B30" location="'2'!A1" display="Estructura porcentual de Registros de Profesionales de la Salud por sexo según año.  "/>
    <hyperlink ref="B32" location="'3'!A1" display="'3'!A1"/>
    <hyperlink ref="B33" location="'4'!A1" display="Estructura % de Registros de Profesionales de la Salud por procedencia del Título y sexo según año de aprobación del registro en Ecuador (Extranjero)"/>
    <hyperlink ref="B48" location="'4'!A1" display="Estructura % de Registros de Profesionales de la Salud por procedencia del Título y sexo según año de aprobación del registro en Ecuador (Nacional)"/>
    <hyperlink ref="B49" location="'5'!A1" display="Estructura porcentual de registros de Profesionales de la Salud según Nivel de Título y año de aprobación.  "/>
    <hyperlink ref="B50" location="'6'!A1" display="Estructura porcentual de Registros de Profesionales de la Salud por Nivel de Título según sexo."/>
    <hyperlink ref="B51" location="'7'!A1" display="Estructura porcentual de Profesionales de la Salud de Tercer Nivel registrados por Profesión/Especialidad más representativa según sexo"/>
    <hyperlink ref="B52" location="'8'!A1" display="Estructura porcentual de Profesionales de la Salud registrados según rangos de edad"/>
    <hyperlink ref="B53" location="'9'!A1" display="'9'!A1"/>
    <hyperlink ref="B54" location="'10'!A1" display="Estructura porcentual de Registros de Profesionales de la Salud según el Sector en el que trabaja."/>
    <hyperlink ref="B55" location="'11'!A1" display="Estructura porcentual Registro de Profesionales de la Salud según Zonas en las que trabajan."/>
  </hyperlinks>
  <pageMargins left="0.70866141732283472" right="0.70866141732283472" top="0.74803149606299213" bottom="0.74803149606299213" header="0.31496062992125984" footer="0.31496062992125984"/>
  <pageSetup paperSize="9" scale="92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44"/>
  <sheetViews>
    <sheetView showGridLines="0" view="pageBreakPreview" zoomScaleNormal="100" zoomScaleSheetLayoutView="100" workbookViewId="0">
      <selection activeCell="C20" sqref="C20"/>
    </sheetView>
  </sheetViews>
  <sheetFormatPr baseColWidth="10" defaultRowHeight="15" x14ac:dyDescent="0.25"/>
  <cols>
    <col min="1" max="1" width="4.85546875" customWidth="1"/>
    <col min="2" max="2" width="31.140625" customWidth="1"/>
    <col min="3" max="3" width="41.28515625" customWidth="1"/>
    <col min="4" max="4" width="17.28515625" customWidth="1"/>
  </cols>
  <sheetData>
    <row r="1" spans="2:7" x14ac:dyDescent="0.25">
      <c r="B1" s="115"/>
      <c r="C1" s="115"/>
      <c r="D1" s="115"/>
    </row>
    <row r="2" spans="2:7" ht="21" x14ac:dyDescent="0.35">
      <c r="B2" s="115"/>
      <c r="C2" s="115"/>
      <c r="D2" s="115"/>
      <c r="E2" s="78" t="s">
        <v>296</v>
      </c>
    </row>
    <row r="3" spans="2:7" x14ac:dyDescent="0.25">
      <c r="B3" s="115"/>
      <c r="C3" s="115"/>
      <c r="D3" s="115"/>
    </row>
    <row r="4" spans="2:7" x14ac:dyDescent="0.25">
      <c r="B4" s="115"/>
      <c r="C4" s="115"/>
      <c r="D4" s="115"/>
    </row>
    <row r="6" spans="2:7" x14ac:dyDescent="0.25">
      <c r="B6" s="117" t="s">
        <v>343</v>
      </c>
    </row>
    <row r="7" spans="2:7" x14ac:dyDescent="0.25">
      <c r="B7" s="1" t="s">
        <v>314</v>
      </c>
    </row>
    <row r="8" spans="2:7" x14ac:dyDescent="0.25">
      <c r="B8" s="160" t="s">
        <v>392</v>
      </c>
      <c r="C8" s="160"/>
    </row>
    <row r="10" spans="2:7" ht="21.75" customHeight="1" x14ac:dyDescent="0.25">
      <c r="B10" s="3" t="s">
        <v>272</v>
      </c>
      <c r="C10" s="3" t="s">
        <v>267</v>
      </c>
      <c r="D10" s="3" t="s">
        <v>315</v>
      </c>
      <c r="E10" s="56"/>
    </row>
    <row r="11" spans="2:7" x14ac:dyDescent="0.25">
      <c r="B11" s="12" t="s">
        <v>273</v>
      </c>
      <c r="C11" s="15">
        <v>32260</v>
      </c>
      <c r="D11" s="147">
        <f>C11/$C$19</f>
        <v>0.33671861137495174</v>
      </c>
      <c r="E11" s="56"/>
    </row>
    <row r="12" spans="2:7" x14ac:dyDescent="0.25">
      <c r="B12" s="12" t="s">
        <v>274</v>
      </c>
      <c r="C12" s="15">
        <v>31807</v>
      </c>
      <c r="D12" s="147">
        <f>C12/$C$19</f>
        <v>0.33199035561075912</v>
      </c>
      <c r="E12" s="57"/>
      <c r="F12" s="58"/>
      <c r="G12" s="58"/>
    </row>
    <row r="13" spans="2:7" x14ac:dyDescent="0.25">
      <c r="B13" s="12" t="s">
        <v>275</v>
      </c>
      <c r="C13" s="15">
        <v>15041</v>
      </c>
      <c r="D13" s="147">
        <f>C13/$C$19</f>
        <v>0.15699270408216517</v>
      </c>
      <c r="E13" s="56"/>
    </row>
    <row r="14" spans="2:7" ht="17.25" customHeight="1" x14ac:dyDescent="0.25">
      <c r="B14" s="12" t="s">
        <v>276</v>
      </c>
      <c r="C14" s="15">
        <v>12589</v>
      </c>
      <c r="D14" s="147">
        <f>C14/$C$19</f>
        <v>0.13139958458150239</v>
      </c>
    </row>
    <row r="15" spans="2:7" ht="17.25" customHeight="1" x14ac:dyDescent="0.25">
      <c r="B15" s="12" t="s">
        <v>277</v>
      </c>
      <c r="C15" s="15">
        <v>3754</v>
      </c>
      <c r="D15" s="147">
        <f t="shared" ref="D15:D16" si="0">C15/$C$19</f>
        <v>3.9182940703706412E-2</v>
      </c>
    </row>
    <row r="16" spans="2:7" ht="17.25" customHeight="1" x14ac:dyDescent="0.25">
      <c r="B16" s="12" t="s">
        <v>278</v>
      </c>
      <c r="C16" s="15">
        <v>308</v>
      </c>
      <c r="D16" s="147">
        <f t="shared" si="0"/>
        <v>3.2147964136232218E-3</v>
      </c>
    </row>
    <row r="17" spans="2:4" ht="17.25" customHeight="1" x14ac:dyDescent="0.25">
      <c r="B17" s="12" t="s">
        <v>279</v>
      </c>
      <c r="C17" s="15">
        <v>44</v>
      </c>
      <c r="D17" s="147">
        <f>C17/$C$19</f>
        <v>4.5925663051760309E-4</v>
      </c>
    </row>
    <row r="18" spans="2:4" ht="17.25" customHeight="1" x14ac:dyDescent="0.25">
      <c r="B18" s="12" t="s">
        <v>280</v>
      </c>
      <c r="C18" s="15">
        <v>4</v>
      </c>
      <c r="D18" s="147">
        <f>C18/$C$19</f>
        <v>4.1750602774327554E-5</v>
      </c>
    </row>
    <row r="19" spans="2:4" ht="17.25" customHeight="1" x14ac:dyDescent="0.25">
      <c r="B19" s="13" t="s">
        <v>4</v>
      </c>
      <c r="C19" s="16">
        <f>SUM(C11:C18)</f>
        <v>95807</v>
      </c>
      <c r="D19" s="148">
        <f>SUM(D11:D18)</f>
        <v>1</v>
      </c>
    </row>
    <row r="20" spans="2:4" ht="17.25" customHeight="1" x14ac:dyDescent="0.25">
      <c r="B20" s="9"/>
      <c r="C20" s="41"/>
    </row>
    <row r="21" spans="2:4" ht="17.25" customHeight="1" x14ac:dyDescent="0.25">
      <c r="B21" s="117" t="s">
        <v>365</v>
      </c>
      <c r="C21" s="41"/>
    </row>
    <row r="22" spans="2:4" ht="17.25" customHeight="1" x14ac:dyDescent="0.25">
      <c r="B22" s="162" t="s">
        <v>328</v>
      </c>
      <c r="C22" s="162"/>
    </row>
    <row r="23" spans="2:4" ht="17.25" customHeight="1" x14ac:dyDescent="0.25">
      <c r="B23" s="9"/>
      <c r="C23" s="41"/>
    </row>
    <row r="24" spans="2:4" ht="17.25" customHeight="1" x14ac:dyDescent="0.25">
      <c r="B24" s="9"/>
      <c r="C24" s="41"/>
    </row>
    <row r="25" spans="2:4" x14ac:dyDescent="0.25">
      <c r="B25" s="9"/>
      <c r="C25" s="41"/>
    </row>
    <row r="26" spans="2:4" x14ac:dyDescent="0.25">
      <c r="B26" s="9"/>
      <c r="C26" s="41"/>
    </row>
    <row r="27" spans="2:4" x14ac:dyDescent="0.25">
      <c r="B27" s="9"/>
      <c r="C27" s="41"/>
    </row>
    <row r="28" spans="2:4" x14ac:dyDescent="0.25">
      <c r="B28" s="9"/>
      <c r="C28" s="41"/>
    </row>
    <row r="29" spans="2:4" x14ac:dyDescent="0.25">
      <c r="B29" s="9"/>
      <c r="C29" s="41"/>
    </row>
    <row r="30" spans="2:4" x14ac:dyDescent="0.25">
      <c r="B30" s="126"/>
    </row>
    <row r="31" spans="2:4" ht="30" customHeight="1" x14ac:dyDescent="0.25">
      <c r="B31" s="126"/>
    </row>
    <row r="32" spans="2:4" ht="18.75" customHeight="1" x14ac:dyDescent="0.25">
      <c r="B32" s="122"/>
      <c r="C32" s="112"/>
    </row>
    <row r="33" spans="2:4" x14ac:dyDescent="0.25">
      <c r="B33" s="127"/>
      <c r="C33" s="59"/>
    </row>
    <row r="34" spans="2:4" x14ac:dyDescent="0.25">
      <c r="B34" s="69"/>
      <c r="C34" s="69"/>
    </row>
    <row r="35" spans="2:4" x14ac:dyDescent="0.25">
      <c r="B35" s="70"/>
      <c r="C35" s="70"/>
    </row>
    <row r="36" spans="2:4" x14ac:dyDescent="0.25">
      <c r="B36" s="71"/>
      <c r="C36" s="72"/>
    </row>
    <row r="37" spans="2:4" x14ac:dyDescent="0.25">
      <c r="B37" s="71"/>
      <c r="C37" s="72"/>
    </row>
    <row r="38" spans="2:4" x14ac:dyDescent="0.25">
      <c r="B38" s="71"/>
      <c r="C38" s="72"/>
    </row>
    <row r="39" spans="2:4" x14ac:dyDescent="0.25">
      <c r="B39" s="71"/>
      <c r="C39" s="72"/>
    </row>
    <row r="40" spans="2:4" x14ac:dyDescent="0.25">
      <c r="B40" s="73"/>
      <c r="C40" s="72"/>
    </row>
    <row r="41" spans="2:4" x14ac:dyDescent="0.25">
      <c r="B41" s="59"/>
      <c r="C41" s="59"/>
    </row>
    <row r="42" spans="2:4" x14ac:dyDescent="0.25">
      <c r="B42" s="59"/>
      <c r="C42" s="59"/>
    </row>
    <row r="43" spans="2:4" ht="17.25" customHeight="1" x14ac:dyDescent="0.25">
      <c r="B43" s="164" t="s">
        <v>395</v>
      </c>
      <c r="C43" s="164"/>
      <c r="D43" s="164"/>
    </row>
    <row r="44" spans="2:4" x14ac:dyDescent="0.25">
      <c r="B44" s="159" t="s">
        <v>370</v>
      </c>
      <c r="C44" s="159"/>
    </row>
  </sheetData>
  <mergeCells count="4">
    <mergeCell ref="B8:C8"/>
    <mergeCell ref="B22:C22"/>
    <mergeCell ref="B44:C44"/>
    <mergeCell ref="B43:D43"/>
  </mergeCells>
  <hyperlinks>
    <hyperlink ref="E2" location="ÍNDICE!A1" display="índice"/>
  </hyperlinks>
  <pageMargins left="0.7" right="0.7" top="0.75" bottom="0.75" header="0.3" footer="0.3"/>
  <pageSetup scale="8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49"/>
  <sheetViews>
    <sheetView showGridLines="0" view="pageBreakPreview" zoomScaleNormal="100" zoomScaleSheetLayoutView="100" workbookViewId="0">
      <selection activeCell="H1" sqref="H1"/>
    </sheetView>
  </sheetViews>
  <sheetFormatPr baseColWidth="10" defaultRowHeight="15" x14ac:dyDescent="0.25"/>
  <cols>
    <col min="1" max="1" width="2.42578125" customWidth="1"/>
    <col min="2" max="2" width="24.5703125" customWidth="1"/>
    <col min="3" max="7" width="17.42578125" customWidth="1"/>
  </cols>
  <sheetData>
    <row r="1" spans="2:9" ht="21" x14ac:dyDescent="0.35">
      <c r="B1" s="115"/>
      <c r="C1" s="115"/>
      <c r="D1" s="115"/>
      <c r="E1" s="115"/>
      <c r="F1" s="115"/>
      <c r="G1" s="115"/>
      <c r="H1" s="78" t="s">
        <v>296</v>
      </c>
    </row>
    <row r="2" spans="2:9" x14ac:dyDescent="0.25">
      <c r="B2" s="115"/>
      <c r="C2" s="115"/>
      <c r="D2" s="115"/>
      <c r="E2" s="115"/>
      <c r="F2" s="115"/>
      <c r="G2" s="115"/>
    </row>
    <row r="3" spans="2:9" x14ac:dyDescent="0.25">
      <c r="B3" s="115"/>
      <c r="C3" s="115"/>
      <c r="D3" s="115"/>
      <c r="E3" s="115"/>
      <c r="F3" s="115"/>
      <c r="G3" s="115"/>
    </row>
    <row r="4" spans="2:9" x14ac:dyDescent="0.25">
      <c r="B4" s="115"/>
      <c r="C4" s="115"/>
      <c r="D4" s="115"/>
      <c r="E4" s="115"/>
      <c r="F4" s="115"/>
      <c r="G4" s="115"/>
    </row>
    <row r="5" spans="2:9" x14ac:dyDescent="0.25">
      <c r="B5" s="115"/>
      <c r="C5" s="115"/>
      <c r="D5" s="115"/>
      <c r="E5" s="115"/>
      <c r="F5" s="115"/>
      <c r="G5" s="115"/>
    </row>
    <row r="7" spans="2:9" x14ac:dyDescent="0.25">
      <c r="B7" s="117" t="s">
        <v>344</v>
      </c>
    </row>
    <row r="8" spans="2:9" x14ac:dyDescent="0.25">
      <c r="B8" s="160" t="s">
        <v>401</v>
      </c>
      <c r="C8" s="160"/>
      <c r="D8" s="160"/>
      <c r="E8" s="160"/>
      <c r="F8" s="160"/>
      <c r="G8" s="160"/>
    </row>
    <row r="9" spans="2:9" x14ac:dyDescent="0.25">
      <c r="B9" s="160" t="s">
        <v>405</v>
      </c>
      <c r="C9" s="160"/>
      <c r="D9" s="160"/>
      <c r="E9" s="160"/>
      <c r="F9" s="160"/>
      <c r="G9" s="160"/>
    </row>
    <row r="12" spans="2:9" ht="33.75" customHeight="1" x14ac:dyDescent="0.25">
      <c r="B12" s="3" t="s">
        <v>23</v>
      </c>
      <c r="C12" s="3">
        <v>2014</v>
      </c>
      <c r="D12" s="3">
        <v>2015</v>
      </c>
      <c r="E12" s="3">
        <v>2016</v>
      </c>
      <c r="F12" s="3">
        <v>2017</v>
      </c>
      <c r="G12" s="3" t="s">
        <v>4</v>
      </c>
    </row>
    <row r="13" spans="2:9" ht="33.75" customHeight="1" x14ac:dyDescent="0.25">
      <c r="B13" s="35" t="s">
        <v>267</v>
      </c>
      <c r="C13" s="108">
        <v>2205</v>
      </c>
      <c r="D13" s="108">
        <v>25016</v>
      </c>
      <c r="E13" s="108">
        <v>26303</v>
      </c>
      <c r="F13" s="108">
        <v>40183</v>
      </c>
      <c r="G13" s="108">
        <f>SUM(C13:F13)</f>
        <v>93707</v>
      </c>
    </row>
    <row r="14" spans="2:9" ht="34.5" customHeight="1" x14ac:dyDescent="0.25">
      <c r="B14" s="64" t="s">
        <v>22</v>
      </c>
      <c r="C14" s="109">
        <v>2627</v>
      </c>
      <c r="D14" s="109">
        <v>33996</v>
      </c>
      <c r="E14" s="109">
        <v>36104</v>
      </c>
      <c r="F14" s="109">
        <v>57895</v>
      </c>
      <c r="G14" s="109">
        <f>SUM(C14:F14)</f>
        <v>130622</v>
      </c>
      <c r="I14" s="141"/>
    </row>
    <row r="15" spans="2:9" ht="34.5" customHeight="1" x14ac:dyDescent="0.25">
      <c r="B15" s="37" t="s">
        <v>21</v>
      </c>
      <c r="C15" s="140">
        <v>0</v>
      </c>
      <c r="D15" s="114">
        <f>(D14/C14)-1</f>
        <v>11.940997335363532</v>
      </c>
      <c r="E15" s="114">
        <f>(E14/D14)-1</f>
        <v>6.2007294975879423E-2</v>
      </c>
      <c r="F15" s="114">
        <f>(F14/E14)-1</f>
        <v>0.6035619321958785</v>
      </c>
      <c r="G15" s="113"/>
    </row>
    <row r="16" spans="2:9" ht="17.25" customHeight="1" x14ac:dyDescent="0.25">
      <c r="D16" s="5">
        <f>((D14/C14)-1)*100</f>
        <v>1194.0997335363531</v>
      </c>
      <c r="E16" s="5">
        <f>((E14/D14)-1)*100</f>
        <v>6.2007294975879423</v>
      </c>
      <c r="F16" s="5">
        <f t="shared" ref="F16" si="0">((F14/E14)-1)*100</f>
        <v>60.356193219587851</v>
      </c>
    </row>
    <row r="17" spans="2:6" ht="17.25" customHeight="1" x14ac:dyDescent="0.25">
      <c r="B17" s="117" t="s">
        <v>366</v>
      </c>
    </row>
    <row r="18" spans="2:6" ht="33" customHeight="1" x14ac:dyDescent="0.25">
      <c r="B18" s="183" t="s">
        <v>402</v>
      </c>
      <c r="C18" s="183"/>
      <c r="D18" s="183"/>
      <c r="E18" s="183"/>
      <c r="F18" s="183"/>
    </row>
    <row r="19" spans="2:6" ht="17.25" customHeight="1" x14ac:dyDescent="0.25">
      <c r="B19" s="5"/>
      <c r="C19" s="5"/>
      <c r="D19" s="5"/>
      <c r="E19" s="5"/>
      <c r="F19" s="5"/>
    </row>
    <row r="20" spans="2:6" ht="17.25" customHeight="1" x14ac:dyDescent="0.25">
      <c r="B20" s="5"/>
      <c r="C20" s="5"/>
      <c r="D20" s="5"/>
      <c r="E20" s="5"/>
      <c r="F20" s="5"/>
    </row>
    <row r="21" spans="2:6" ht="17.25" customHeight="1" x14ac:dyDescent="0.25">
      <c r="B21" s="184"/>
      <c r="C21" s="184"/>
      <c r="D21" s="184"/>
      <c r="E21" s="184"/>
      <c r="F21" s="184"/>
    </row>
    <row r="22" spans="2:6" ht="17.25" customHeight="1" x14ac:dyDescent="0.25">
      <c r="B22" s="177"/>
      <c r="C22" s="177"/>
      <c r="D22" s="177"/>
      <c r="E22" s="177"/>
      <c r="F22" s="177"/>
    </row>
    <row r="23" spans="2:6" ht="17.25" customHeight="1" x14ac:dyDescent="0.25">
      <c r="B23" s="5" t="s">
        <v>1</v>
      </c>
      <c r="C23" s="5" t="s">
        <v>2</v>
      </c>
      <c r="D23" s="5" t="s">
        <v>21</v>
      </c>
      <c r="E23" s="7"/>
      <c r="F23" s="25"/>
    </row>
    <row r="24" spans="2:6" ht="17.25" customHeight="1" x14ac:dyDescent="0.25">
      <c r="B24" s="5">
        <v>2014</v>
      </c>
      <c r="C24" s="38">
        <f>C14</f>
        <v>2627</v>
      </c>
      <c r="D24" s="39">
        <v>0</v>
      </c>
      <c r="E24" s="24"/>
      <c r="F24" s="33"/>
    </row>
    <row r="25" spans="2:6" x14ac:dyDescent="0.25">
      <c r="B25" s="5">
        <v>2015</v>
      </c>
      <c r="C25" s="38">
        <f>D14</f>
        <v>33996</v>
      </c>
      <c r="D25" s="39">
        <f>(C25/C24)-1</f>
        <v>11.940997335363532</v>
      </c>
      <c r="E25" s="24"/>
      <c r="F25" s="33"/>
    </row>
    <row r="26" spans="2:6" x14ac:dyDescent="0.25">
      <c r="B26" s="5">
        <v>2016</v>
      </c>
      <c r="C26" s="38">
        <f>E14</f>
        <v>36104</v>
      </c>
      <c r="D26" s="39">
        <f>(C26/C25)-1</f>
        <v>6.2007294975879423E-2</v>
      </c>
      <c r="E26" s="24"/>
      <c r="F26" s="33"/>
    </row>
    <row r="27" spans="2:6" x14ac:dyDescent="0.25">
      <c r="B27" s="5">
        <v>2017</v>
      </c>
      <c r="C27" s="38">
        <f>F14</f>
        <v>57895</v>
      </c>
      <c r="D27" s="39">
        <f>(C27/C26)-1</f>
        <v>0.6035619321958785</v>
      </c>
      <c r="E27" s="24"/>
      <c r="F27" s="33"/>
    </row>
    <row r="28" spans="2:6" x14ac:dyDescent="0.25">
      <c r="B28" s="128" t="s">
        <v>3</v>
      </c>
      <c r="C28" s="38">
        <f>SUM(C24:C27)</f>
        <v>130622</v>
      </c>
      <c r="D28" s="5"/>
      <c r="E28" s="25"/>
      <c r="F28" s="25"/>
    </row>
    <row r="29" spans="2:6" x14ac:dyDescent="0.25">
      <c r="B29" s="128"/>
      <c r="C29" s="5"/>
      <c r="D29" s="5"/>
      <c r="E29" s="5"/>
      <c r="F29" s="5"/>
    </row>
    <row r="30" spans="2:6" x14ac:dyDescent="0.25">
      <c r="B30" s="128"/>
      <c r="C30" s="5"/>
      <c r="D30" s="5"/>
      <c r="E30" s="5"/>
      <c r="F30" s="5"/>
    </row>
    <row r="31" spans="2:6" x14ac:dyDescent="0.25">
      <c r="B31" s="127"/>
      <c r="C31" s="59"/>
      <c r="D31" s="59"/>
      <c r="E31" s="59"/>
      <c r="F31" s="59"/>
    </row>
    <row r="32" spans="2:6" ht="18.75" customHeight="1" x14ac:dyDescent="0.25">
      <c r="B32" s="124"/>
      <c r="C32" s="4"/>
      <c r="D32" s="4"/>
      <c r="E32" s="4"/>
      <c r="F32" s="4"/>
    </row>
    <row r="33" spans="2:6" x14ac:dyDescent="0.25">
      <c r="B33" s="129"/>
      <c r="C33" s="4"/>
      <c r="D33" s="4"/>
      <c r="E33" s="4"/>
      <c r="F33" s="4"/>
    </row>
    <row r="34" spans="2:6" x14ac:dyDescent="0.25">
      <c r="B34" s="4"/>
      <c r="C34" s="4"/>
      <c r="D34" s="4"/>
      <c r="E34" s="4"/>
      <c r="F34" s="4"/>
    </row>
    <row r="35" spans="2:6" x14ac:dyDescent="0.25">
      <c r="B35" s="4"/>
      <c r="C35" s="4"/>
      <c r="D35" s="4"/>
      <c r="E35" s="4"/>
      <c r="F35" s="4"/>
    </row>
    <row r="36" spans="2:6" x14ac:dyDescent="0.25">
      <c r="B36" s="4"/>
      <c r="C36" s="4"/>
      <c r="D36" s="4"/>
      <c r="E36" s="4"/>
      <c r="F36" s="4"/>
    </row>
    <row r="37" spans="2:6" x14ac:dyDescent="0.25">
      <c r="B37" s="4"/>
      <c r="C37" s="4"/>
      <c r="D37" s="4"/>
      <c r="E37" s="4"/>
      <c r="F37" s="4"/>
    </row>
    <row r="39" spans="2:6" x14ac:dyDescent="0.25">
      <c r="C39" s="8"/>
      <c r="D39" s="8"/>
      <c r="E39" s="8"/>
      <c r="F39" s="8"/>
    </row>
    <row r="40" spans="2:6" x14ac:dyDescent="0.25">
      <c r="C40" s="26"/>
      <c r="D40" s="26"/>
      <c r="E40" s="26"/>
    </row>
    <row r="41" spans="2:6" ht="15" customHeight="1" x14ac:dyDescent="0.25"/>
    <row r="42" spans="2:6" ht="15" customHeight="1" x14ac:dyDescent="0.25"/>
    <row r="43" spans="2:6" ht="19.5" customHeight="1" x14ac:dyDescent="0.25"/>
    <row r="44" spans="2:6" ht="17.25" customHeight="1" x14ac:dyDescent="0.25"/>
    <row r="45" spans="2:6" ht="17.25" customHeight="1" x14ac:dyDescent="0.25">
      <c r="B45" s="159" t="s">
        <v>324</v>
      </c>
      <c r="C45" s="164"/>
      <c r="D45" s="164"/>
      <c r="E45" s="164"/>
    </row>
    <row r="46" spans="2:6" x14ac:dyDescent="0.25">
      <c r="B46" s="159" t="s">
        <v>370</v>
      </c>
      <c r="C46" s="159"/>
      <c r="D46" s="159"/>
      <c r="E46" s="159"/>
    </row>
    <row r="48" spans="2:6" ht="16.5" customHeight="1" x14ac:dyDescent="0.25"/>
    <row r="49" ht="18.75" customHeight="1" x14ac:dyDescent="0.25"/>
  </sheetData>
  <mergeCells count="7">
    <mergeCell ref="B8:G8"/>
    <mergeCell ref="B9:G9"/>
    <mergeCell ref="B46:E46"/>
    <mergeCell ref="B18:F18"/>
    <mergeCell ref="B21:F21"/>
    <mergeCell ref="B22:F22"/>
    <mergeCell ref="B45:E45"/>
  </mergeCells>
  <hyperlinks>
    <hyperlink ref="H1" location="ÍNDICE!A1" display="índice"/>
  </hyperlinks>
  <pageMargins left="0.7" right="0.7" top="0.75" bottom="0.75" header="0.3" footer="0.3"/>
  <pageSetup scale="73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42"/>
  <sheetViews>
    <sheetView showGridLines="0" view="pageBreakPreview" topLeftCell="A28" zoomScaleNormal="100" zoomScaleSheetLayoutView="100" workbookViewId="0">
      <selection activeCell="B41" sqref="B41:F41"/>
    </sheetView>
  </sheetViews>
  <sheetFormatPr baseColWidth="10" defaultRowHeight="15" x14ac:dyDescent="0.25"/>
  <cols>
    <col min="1" max="1" width="4.85546875" customWidth="1"/>
    <col min="2" max="2" width="31.140625" customWidth="1"/>
    <col min="3" max="6" width="14.85546875" customWidth="1"/>
  </cols>
  <sheetData>
    <row r="1" spans="2:7" ht="21" x14ac:dyDescent="0.35">
      <c r="B1" s="115"/>
      <c r="C1" s="115"/>
      <c r="D1" s="115"/>
      <c r="E1" s="115"/>
      <c r="F1" s="115"/>
      <c r="G1" s="78" t="s">
        <v>296</v>
      </c>
    </row>
    <row r="2" spans="2:7" x14ac:dyDescent="0.25">
      <c r="B2" s="115"/>
      <c r="C2" s="115"/>
      <c r="D2" s="115"/>
      <c r="E2" s="115"/>
      <c r="F2" s="115"/>
    </row>
    <row r="3" spans="2:7" x14ac:dyDescent="0.25">
      <c r="B3" s="115"/>
      <c r="C3" s="115"/>
      <c r="D3" s="115"/>
      <c r="E3" s="115"/>
      <c r="F3" s="115"/>
    </row>
    <row r="4" spans="2:7" x14ac:dyDescent="0.25">
      <c r="B4" s="115"/>
      <c r="C4" s="115"/>
      <c r="D4" s="115"/>
      <c r="E4" s="115"/>
      <c r="F4" s="115"/>
    </row>
    <row r="6" spans="2:7" x14ac:dyDescent="0.25">
      <c r="B6" s="117" t="s">
        <v>345</v>
      </c>
    </row>
    <row r="7" spans="2:7" ht="21.75" customHeight="1" x14ac:dyDescent="0.25">
      <c r="B7" s="1" t="s">
        <v>298</v>
      </c>
    </row>
    <row r="8" spans="2:7" ht="21" customHeight="1" x14ac:dyDescent="0.25">
      <c r="B8" s="160" t="s">
        <v>392</v>
      </c>
      <c r="C8" s="160"/>
    </row>
    <row r="10" spans="2:7" ht="45" customHeight="1" x14ac:dyDescent="0.25">
      <c r="B10" s="3" t="s">
        <v>23</v>
      </c>
      <c r="C10" s="3" t="s">
        <v>281</v>
      </c>
      <c r="D10" s="3" t="s">
        <v>282</v>
      </c>
      <c r="E10" s="3" t="s">
        <v>283</v>
      </c>
      <c r="F10" s="3" t="s">
        <v>3</v>
      </c>
      <c r="G10" s="56"/>
    </row>
    <row r="11" spans="2:7" ht="45" customHeight="1" x14ac:dyDescent="0.25">
      <c r="B11" s="110" t="s">
        <v>284</v>
      </c>
      <c r="C11" s="111">
        <v>23286</v>
      </c>
      <c r="D11" s="111">
        <v>36616</v>
      </c>
      <c r="E11" s="111">
        <v>73779</v>
      </c>
      <c r="F11" s="111">
        <f>SUM(C11:E11)</f>
        <v>133681</v>
      </c>
    </row>
    <row r="12" spans="2:7" x14ac:dyDescent="0.25">
      <c r="B12" s="60" t="s">
        <v>284</v>
      </c>
      <c r="C12" s="77">
        <f>C11/$F$11</f>
        <v>0.1741907974955304</v>
      </c>
      <c r="D12" s="77">
        <f>D11/$F$11</f>
        <v>0.27390579065087783</v>
      </c>
      <c r="E12" s="77">
        <f>E11/$F$11</f>
        <v>0.55190341185359171</v>
      </c>
      <c r="F12" s="77">
        <f>F11/$F$11</f>
        <v>1</v>
      </c>
    </row>
    <row r="13" spans="2:7" x14ac:dyDescent="0.25">
      <c r="B13" s="9"/>
      <c r="C13" s="75"/>
      <c r="D13" s="59"/>
      <c r="E13" s="59"/>
      <c r="F13" s="59"/>
    </row>
    <row r="14" spans="2:7" ht="17.25" customHeight="1" x14ac:dyDescent="0.25">
      <c r="B14" s="117" t="s">
        <v>367</v>
      </c>
    </row>
    <row r="15" spans="2:7" ht="17.25" customHeight="1" x14ac:dyDescent="0.25">
      <c r="B15" s="1" t="s">
        <v>384</v>
      </c>
    </row>
    <row r="16" spans="2:7" ht="17.25" customHeight="1" x14ac:dyDescent="0.25">
      <c r="B16" s="160"/>
      <c r="C16" s="160"/>
      <c r="D16" s="59"/>
    </row>
    <row r="17" spans="2:4" ht="17.25" customHeight="1" x14ac:dyDescent="0.25">
      <c r="D17" s="59"/>
    </row>
    <row r="18" spans="2:4" ht="17.25" customHeight="1" x14ac:dyDescent="0.25">
      <c r="B18" s="74"/>
      <c r="C18" s="75"/>
      <c r="D18" s="76"/>
    </row>
    <row r="19" spans="2:4" ht="17.25" customHeight="1" x14ac:dyDescent="0.25">
      <c r="B19" s="74"/>
      <c r="C19" s="75"/>
      <c r="D19" s="59"/>
    </row>
    <row r="20" spans="2:4" ht="17.25" customHeight="1" x14ac:dyDescent="0.25">
      <c r="B20" s="74"/>
      <c r="C20" s="75"/>
      <c r="D20" s="59"/>
    </row>
    <row r="21" spans="2:4" ht="17.25" customHeight="1" x14ac:dyDescent="0.25">
      <c r="B21" s="74"/>
      <c r="C21" s="75"/>
      <c r="D21" s="59"/>
    </row>
    <row r="22" spans="2:4" ht="17.25" customHeight="1" x14ac:dyDescent="0.25">
      <c r="B22" s="59"/>
      <c r="C22" s="59"/>
      <c r="D22" s="59"/>
    </row>
    <row r="23" spans="2:4" ht="17.25" customHeight="1" x14ac:dyDescent="0.25">
      <c r="B23" s="59"/>
      <c r="C23" s="59"/>
      <c r="D23" s="59"/>
    </row>
    <row r="24" spans="2:4" ht="17.25" customHeight="1" x14ac:dyDescent="0.25">
      <c r="B24" s="186"/>
      <c r="C24" s="186"/>
      <c r="D24" s="59"/>
    </row>
    <row r="25" spans="2:4" x14ac:dyDescent="0.25">
      <c r="B25" s="59"/>
      <c r="C25" s="59"/>
      <c r="D25" s="59"/>
    </row>
    <row r="26" spans="2:4" x14ac:dyDescent="0.25">
      <c r="B26" s="69"/>
      <c r="C26" s="69"/>
      <c r="D26" s="59"/>
    </row>
    <row r="27" spans="2:4" x14ac:dyDescent="0.25">
      <c r="B27" s="70"/>
      <c r="C27" s="70"/>
      <c r="D27" s="59"/>
    </row>
    <row r="28" spans="2:4" x14ac:dyDescent="0.25">
      <c r="B28" s="71"/>
      <c r="C28" s="72"/>
      <c r="D28" s="59"/>
    </row>
    <row r="29" spans="2:4" x14ac:dyDescent="0.25">
      <c r="B29" s="71"/>
      <c r="C29" s="72"/>
      <c r="D29" s="59"/>
    </row>
    <row r="30" spans="2:4" ht="30" customHeight="1" x14ac:dyDescent="0.25">
      <c r="B30" s="71"/>
      <c r="C30" s="72"/>
      <c r="D30" s="59"/>
    </row>
    <row r="31" spans="2:4" ht="26.25" customHeight="1" x14ac:dyDescent="0.25">
      <c r="B31" s="71"/>
      <c r="C31" s="72"/>
      <c r="D31" s="59"/>
    </row>
    <row r="32" spans="2:4" ht="18.75" customHeight="1" x14ac:dyDescent="0.25">
      <c r="B32" s="123"/>
      <c r="C32" s="72"/>
      <c r="D32" s="59"/>
    </row>
    <row r="33" spans="2:6" x14ac:dyDescent="0.25">
      <c r="B33" s="127"/>
      <c r="C33" s="59"/>
      <c r="D33" s="59"/>
    </row>
    <row r="34" spans="2:6" x14ac:dyDescent="0.25">
      <c r="B34" s="59"/>
      <c r="C34" s="59"/>
    </row>
    <row r="38" spans="2:6" x14ac:dyDescent="0.25">
      <c r="B38" s="159" t="s">
        <v>397</v>
      </c>
      <c r="C38" s="164"/>
      <c r="D38" s="164"/>
      <c r="E38" s="164"/>
      <c r="F38" s="164"/>
    </row>
    <row r="39" spans="2:6" x14ac:dyDescent="0.25">
      <c r="B39" s="159" t="s">
        <v>370</v>
      </c>
      <c r="C39" s="159"/>
      <c r="D39" s="159"/>
      <c r="E39" s="159"/>
      <c r="F39" s="159"/>
    </row>
    <row r="41" spans="2:6" ht="16.5" customHeight="1" x14ac:dyDescent="0.25">
      <c r="B41" s="185" t="s">
        <v>403</v>
      </c>
      <c r="C41" s="185"/>
      <c r="D41" s="185"/>
      <c r="E41" s="185"/>
      <c r="F41" s="185"/>
    </row>
    <row r="42" spans="2:6" ht="10.5" customHeight="1" x14ac:dyDescent="0.25">
      <c r="B42" s="149"/>
    </row>
  </sheetData>
  <mergeCells count="6">
    <mergeCell ref="B41:F41"/>
    <mergeCell ref="B8:C8"/>
    <mergeCell ref="B24:C24"/>
    <mergeCell ref="B16:C16"/>
    <mergeCell ref="B38:F38"/>
    <mergeCell ref="B39:F39"/>
  </mergeCells>
  <hyperlinks>
    <hyperlink ref="G1" location="ÍNDICE!A1" display="índice"/>
  </hyperlinks>
  <pageMargins left="0.7" right="0.7" top="0.75" bottom="0.75" header="0.3" footer="0.3"/>
  <pageSetup scale="8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47"/>
  <sheetViews>
    <sheetView showGridLines="0" view="pageBreakPreview" zoomScaleNormal="100" zoomScaleSheetLayoutView="100" workbookViewId="0">
      <selection activeCell="J39" sqref="J39"/>
    </sheetView>
  </sheetViews>
  <sheetFormatPr baseColWidth="10" defaultRowHeight="15" x14ac:dyDescent="0.25"/>
  <cols>
    <col min="1" max="1" width="4.85546875" customWidth="1"/>
    <col min="2" max="2" width="28.5703125" customWidth="1"/>
    <col min="3" max="3" width="38.85546875" customWidth="1"/>
    <col min="4" max="4" width="22.42578125" customWidth="1"/>
  </cols>
  <sheetData>
    <row r="1" spans="2:5" ht="21" x14ac:dyDescent="0.35">
      <c r="B1" s="115"/>
      <c r="C1" s="115"/>
      <c r="D1" s="115"/>
      <c r="E1" s="78" t="s">
        <v>296</v>
      </c>
    </row>
    <row r="2" spans="2:5" x14ac:dyDescent="0.25">
      <c r="B2" s="115"/>
      <c r="C2" s="115"/>
      <c r="D2" s="115"/>
    </row>
    <row r="3" spans="2:5" x14ac:dyDescent="0.25">
      <c r="B3" s="115"/>
      <c r="C3" s="115"/>
      <c r="D3" s="115"/>
    </row>
    <row r="4" spans="2:5" x14ac:dyDescent="0.25">
      <c r="B4" s="115"/>
      <c r="C4" s="115"/>
      <c r="D4" s="115"/>
    </row>
    <row r="6" spans="2:5" x14ac:dyDescent="0.25">
      <c r="B6" s="117" t="s">
        <v>346</v>
      </c>
    </row>
    <row r="7" spans="2:5" ht="21.75" customHeight="1" x14ac:dyDescent="0.25">
      <c r="B7" s="1" t="s">
        <v>299</v>
      </c>
    </row>
    <row r="8" spans="2:5" ht="21" customHeight="1" x14ac:dyDescent="0.25">
      <c r="B8" s="160" t="s">
        <v>392</v>
      </c>
      <c r="C8" s="160"/>
    </row>
    <row r="10" spans="2:5" ht="45" customHeight="1" x14ac:dyDescent="0.25">
      <c r="B10" s="3" t="s">
        <v>295</v>
      </c>
      <c r="C10" s="3" t="s">
        <v>267</v>
      </c>
      <c r="D10" s="3" t="s">
        <v>315</v>
      </c>
    </row>
    <row r="11" spans="2:5" ht="20.25" customHeight="1" x14ac:dyDescent="0.25">
      <c r="B11" s="11" t="s">
        <v>285</v>
      </c>
      <c r="C11" s="14">
        <v>7342</v>
      </c>
      <c r="D11" s="150">
        <f>C11/$C$20</f>
        <v>6.8602717198333052E-2</v>
      </c>
    </row>
    <row r="12" spans="2:5" x14ac:dyDescent="0.25">
      <c r="B12" s="12" t="s">
        <v>286</v>
      </c>
      <c r="C12" s="15">
        <v>3735</v>
      </c>
      <c r="D12" s="151">
        <f>C12/$C$20</f>
        <v>3.4899366485395523E-2</v>
      </c>
    </row>
    <row r="13" spans="2:5" x14ac:dyDescent="0.25">
      <c r="B13" s="12" t="s">
        <v>287</v>
      </c>
      <c r="C13" s="15">
        <v>9100</v>
      </c>
      <c r="D13" s="151">
        <f>C13/$C$20</f>
        <v>8.5029246323185884E-2</v>
      </c>
    </row>
    <row r="14" spans="2:5" ht="17.25" customHeight="1" x14ac:dyDescent="0.25">
      <c r="B14" s="12" t="s">
        <v>288</v>
      </c>
      <c r="C14" s="15">
        <v>9609</v>
      </c>
      <c r="D14" s="151">
        <f t="shared" ref="D14:D17" si="0">C14/$C$20</f>
        <v>8.9785277793350896E-2</v>
      </c>
    </row>
    <row r="15" spans="2:5" ht="17.25" customHeight="1" x14ac:dyDescent="0.25">
      <c r="B15" s="12" t="s">
        <v>289</v>
      </c>
      <c r="C15" s="15">
        <v>9046</v>
      </c>
      <c r="D15" s="151">
        <f t="shared" si="0"/>
        <v>8.4524677169180162E-2</v>
      </c>
    </row>
    <row r="16" spans="2:5" ht="17.25" customHeight="1" x14ac:dyDescent="0.25">
      <c r="B16" s="12" t="s">
        <v>290</v>
      </c>
      <c r="C16" s="15">
        <v>11099</v>
      </c>
      <c r="D16" s="151">
        <f t="shared" si="0"/>
        <v>0.10370764889461979</v>
      </c>
    </row>
    <row r="17" spans="2:4" ht="17.25" customHeight="1" x14ac:dyDescent="0.25">
      <c r="B17" s="12" t="s">
        <v>291</v>
      </c>
      <c r="C17" s="15">
        <v>9397</v>
      </c>
      <c r="D17" s="151">
        <f t="shared" si="0"/>
        <v>8.7804376670217343E-2</v>
      </c>
    </row>
    <row r="18" spans="2:4" ht="17.25" customHeight="1" x14ac:dyDescent="0.25">
      <c r="B18" s="12" t="s">
        <v>292</v>
      </c>
      <c r="C18" s="15">
        <v>20463</v>
      </c>
      <c r="D18" s="151">
        <f>C18/$C$20</f>
        <v>0.19120367774850031</v>
      </c>
    </row>
    <row r="19" spans="2:4" ht="17.25" customHeight="1" x14ac:dyDescent="0.25">
      <c r="B19" s="12" t="s">
        <v>293</v>
      </c>
      <c r="C19" s="15">
        <v>27231</v>
      </c>
      <c r="D19" s="151">
        <f>C19/$C$20</f>
        <v>0.254443011717217</v>
      </c>
    </row>
    <row r="20" spans="2:4" ht="17.25" customHeight="1" x14ac:dyDescent="0.25">
      <c r="B20" s="13" t="s">
        <v>294</v>
      </c>
      <c r="C20" s="16">
        <f>SUM(C11:C19)</f>
        <v>107022</v>
      </c>
      <c r="D20" s="152">
        <f>SUM(D11:D19)</f>
        <v>1</v>
      </c>
    </row>
    <row r="21" spans="2:4" ht="17.25" customHeight="1" x14ac:dyDescent="0.25"/>
    <row r="22" spans="2:4" ht="17.25" customHeight="1" x14ac:dyDescent="0.25">
      <c r="B22" s="117" t="s">
        <v>368</v>
      </c>
    </row>
    <row r="23" spans="2:4" ht="17.25" customHeight="1" x14ac:dyDescent="0.25">
      <c r="B23" s="1" t="s">
        <v>329</v>
      </c>
    </row>
    <row r="24" spans="2:4" ht="17.25" customHeight="1" x14ac:dyDescent="0.25">
      <c r="B24" s="187"/>
      <c r="C24" s="187"/>
    </row>
    <row r="25" spans="2:4" x14ac:dyDescent="0.25">
      <c r="B25" s="153" t="s">
        <v>295</v>
      </c>
      <c r="C25" s="153" t="s">
        <v>267</v>
      </c>
      <c r="D25" s="25" t="s">
        <v>315</v>
      </c>
    </row>
    <row r="26" spans="2:4" x14ac:dyDescent="0.25">
      <c r="B26" s="25" t="s">
        <v>293</v>
      </c>
      <c r="C26" s="154">
        <v>27231</v>
      </c>
      <c r="D26" s="155">
        <v>0.254443011717217</v>
      </c>
    </row>
    <row r="27" spans="2:4" x14ac:dyDescent="0.25">
      <c r="B27" s="25" t="s">
        <v>292</v>
      </c>
      <c r="C27" s="154">
        <v>20463</v>
      </c>
      <c r="D27" s="155">
        <v>0.19120367774850031</v>
      </c>
    </row>
    <row r="28" spans="2:4" x14ac:dyDescent="0.25">
      <c r="B28" s="25" t="s">
        <v>290</v>
      </c>
      <c r="C28" s="154">
        <v>11099</v>
      </c>
      <c r="D28" s="155">
        <v>0.10370764889461979</v>
      </c>
    </row>
    <row r="29" spans="2:4" ht="33" customHeight="1" x14ac:dyDescent="0.25">
      <c r="B29" s="25" t="s">
        <v>288</v>
      </c>
      <c r="C29" s="154">
        <v>9609</v>
      </c>
      <c r="D29" s="155">
        <v>8.9785277793350896E-2</v>
      </c>
    </row>
    <row r="30" spans="2:4" x14ac:dyDescent="0.25">
      <c r="B30" s="25" t="s">
        <v>291</v>
      </c>
      <c r="C30" s="154">
        <v>9397</v>
      </c>
      <c r="D30" s="155">
        <v>8.7804376670217343E-2</v>
      </c>
    </row>
    <row r="31" spans="2:4" x14ac:dyDescent="0.25">
      <c r="B31" s="25" t="s">
        <v>287</v>
      </c>
      <c r="C31" s="154">
        <v>9100</v>
      </c>
      <c r="D31" s="155">
        <v>8.5029246323185884E-2</v>
      </c>
    </row>
    <row r="32" spans="2:4" ht="18.75" customHeight="1" x14ac:dyDescent="0.25">
      <c r="B32" s="25" t="s">
        <v>289</v>
      </c>
      <c r="C32" s="154">
        <v>9046</v>
      </c>
      <c r="D32" s="155">
        <v>8.4524677169180162E-2</v>
      </c>
    </row>
    <row r="33" spans="2:6" x14ac:dyDescent="0.25">
      <c r="B33" s="25" t="s">
        <v>285</v>
      </c>
      <c r="C33" s="154">
        <v>7342</v>
      </c>
      <c r="D33" s="155">
        <v>6.8602717198333052E-2</v>
      </c>
    </row>
    <row r="34" spans="2:6" x14ac:dyDescent="0.25">
      <c r="B34" s="25" t="s">
        <v>286</v>
      </c>
      <c r="C34" s="154">
        <v>3735</v>
      </c>
      <c r="D34" s="155">
        <v>3.4899366485395523E-2</v>
      </c>
    </row>
    <row r="35" spans="2:6" x14ac:dyDescent="0.25">
      <c r="B35" s="7"/>
      <c r="C35" s="7"/>
    </row>
    <row r="36" spans="2:6" x14ac:dyDescent="0.25">
      <c r="B36" s="71"/>
      <c r="C36" s="72"/>
    </row>
    <row r="37" spans="2:6" x14ac:dyDescent="0.25">
      <c r="B37" s="71"/>
      <c r="C37" s="72"/>
    </row>
    <row r="38" spans="2:6" ht="30" customHeight="1" x14ac:dyDescent="0.25">
      <c r="B38" s="71"/>
      <c r="C38" s="72"/>
    </row>
    <row r="39" spans="2:6" ht="26.25" customHeight="1" x14ac:dyDescent="0.25">
      <c r="B39" s="71"/>
      <c r="C39" s="72"/>
    </row>
    <row r="40" spans="2:6" x14ac:dyDescent="0.25">
      <c r="B40" s="73"/>
      <c r="C40" s="72"/>
    </row>
    <row r="41" spans="2:6" ht="15" customHeight="1" x14ac:dyDescent="0.25">
      <c r="B41" s="164" t="s">
        <v>325</v>
      </c>
      <c r="C41" s="164"/>
    </row>
    <row r="42" spans="2:6" x14ac:dyDescent="0.25">
      <c r="B42" s="159" t="s">
        <v>370</v>
      </c>
      <c r="C42" s="159"/>
    </row>
    <row r="44" spans="2:6" x14ac:dyDescent="0.25">
      <c r="B44" s="185" t="s">
        <v>404</v>
      </c>
      <c r="C44" s="185"/>
      <c r="D44" s="185"/>
      <c r="E44" s="185"/>
      <c r="F44" s="185"/>
    </row>
    <row r="46" spans="2:6" ht="15" customHeight="1" x14ac:dyDescent="0.25"/>
    <row r="47" spans="2:6" ht="17.25" customHeight="1" x14ac:dyDescent="0.25"/>
  </sheetData>
  <sortState ref="B26:D34">
    <sortCondition descending="1" ref="C26:C34"/>
  </sortState>
  <mergeCells count="5">
    <mergeCell ref="B8:C8"/>
    <mergeCell ref="B24:C24"/>
    <mergeCell ref="B41:C41"/>
    <mergeCell ref="B42:C42"/>
    <mergeCell ref="B44:F44"/>
  </mergeCells>
  <hyperlinks>
    <hyperlink ref="E1" location="ÍNDICE!A1" display="índice"/>
  </hyperlinks>
  <pageMargins left="0.7" right="0.7" top="0.75" bottom="0.75" header="0.3" footer="0.3"/>
  <pageSetup scale="8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J142"/>
  <sheetViews>
    <sheetView workbookViewId="0"/>
  </sheetViews>
  <sheetFormatPr baseColWidth="10" defaultColWidth="11.42578125" defaultRowHeight="12.75" x14ac:dyDescent="0.2"/>
  <cols>
    <col min="1" max="1" width="4" style="43" customWidth="1"/>
    <col min="2" max="2" width="37.7109375" style="43" customWidth="1"/>
    <col min="3" max="4" width="12.42578125" style="43" customWidth="1"/>
    <col min="5" max="5" width="12.42578125" style="53" customWidth="1"/>
    <col min="6" max="9" width="12.42578125" style="43" customWidth="1"/>
    <col min="10" max="16384" width="11.42578125" style="43"/>
  </cols>
  <sheetData>
    <row r="1" spans="2:10" ht="21" x14ac:dyDescent="0.35">
      <c r="B1" s="84"/>
      <c r="C1" s="84"/>
      <c r="D1" s="84"/>
      <c r="E1" s="85"/>
      <c r="F1" s="85"/>
      <c r="G1" s="85"/>
      <c r="H1" s="85"/>
      <c r="I1" s="85"/>
      <c r="J1" s="78" t="s">
        <v>296</v>
      </c>
    </row>
    <row r="2" spans="2:10" x14ac:dyDescent="0.2">
      <c r="B2" s="84"/>
      <c r="C2" s="84"/>
      <c r="D2" s="84"/>
      <c r="E2" s="85"/>
      <c r="F2" s="85"/>
      <c r="G2" s="85"/>
      <c r="H2" s="85"/>
      <c r="I2" s="85"/>
    </row>
    <row r="3" spans="2:10" x14ac:dyDescent="0.2">
      <c r="B3" s="84"/>
      <c r="C3" s="84"/>
      <c r="D3" s="84"/>
      <c r="E3" s="85"/>
      <c r="F3" s="85"/>
      <c r="G3" s="85"/>
      <c r="H3" s="85"/>
      <c r="I3" s="85"/>
    </row>
    <row r="4" spans="2:10" x14ac:dyDescent="0.2">
      <c r="B4" s="84"/>
      <c r="C4" s="84"/>
      <c r="D4" s="84"/>
      <c r="E4" s="85"/>
      <c r="F4" s="85"/>
      <c r="G4" s="85"/>
      <c r="H4" s="85"/>
      <c r="I4" s="85"/>
    </row>
    <row r="5" spans="2:10" x14ac:dyDescent="0.2">
      <c r="B5" s="84"/>
      <c r="C5" s="84"/>
      <c r="D5" s="84"/>
      <c r="E5" s="85"/>
      <c r="F5" s="85"/>
      <c r="G5" s="85"/>
      <c r="H5" s="85"/>
      <c r="I5" s="85"/>
    </row>
    <row r="6" spans="2:10" x14ac:dyDescent="0.2">
      <c r="B6" s="84"/>
      <c r="C6" s="84"/>
      <c r="D6" s="84"/>
      <c r="E6" s="85"/>
      <c r="F6" s="85"/>
      <c r="G6" s="85"/>
      <c r="H6" s="85"/>
      <c r="I6" s="85"/>
    </row>
    <row r="7" spans="2:10" ht="45" customHeight="1" x14ac:dyDescent="0.2">
      <c r="B7" s="190" t="s">
        <v>305</v>
      </c>
      <c r="C7" s="190"/>
      <c r="D7" s="190"/>
      <c r="E7" s="190"/>
      <c r="F7" s="190"/>
      <c r="G7" s="190"/>
      <c r="H7" s="190"/>
      <c r="I7" s="190"/>
    </row>
    <row r="8" spans="2:10" ht="15" x14ac:dyDescent="0.25">
      <c r="B8" s="160" t="s">
        <v>297</v>
      </c>
      <c r="C8" s="160"/>
      <c r="D8" s="160"/>
    </row>
    <row r="10" spans="2:10" ht="19.5" customHeight="1" x14ac:dyDescent="0.2">
      <c r="B10" s="188" t="s">
        <v>271</v>
      </c>
      <c r="C10" s="193" t="s">
        <v>12</v>
      </c>
      <c r="D10" s="194"/>
      <c r="E10" s="195"/>
      <c r="F10" s="193" t="s">
        <v>13</v>
      </c>
      <c r="G10" s="194"/>
      <c r="H10" s="195" t="s">
        <v>3</v>
      </c>
      <c r="I10" s="191" t="s">
        <v>4</v>
      </c>
    </row>
    <row r="11" spans="2:10" ht="17.25" customHeight="1" x14ac:dyDescent="0.2">
      <c r="B11" s="189"/>
      <c r="C11" s="100" t="s">
        <v>10</v>
      </c>
      <c r="D11" s="101" t="s">
        <v>11</v>
      </c>
      <c r="E11" s="102" t="s">
        <v>313</v>
      </c>
      <c r="F11" s="100" t="s">
        <v>10</v>
      </c>
      <c r="G11" s="101" t="s">
        <v>11</v>
      </c>
      <c r="H11" s="102" t="s">
        <v>313</v>
      </c>
      <c r="I11" s="192"/>
    </row>
    <row r="12" spans="2:10" ht="14.25" x14ac:dyDescent="0.25">
      <c r="B12" s="65" t="s">
        <v>121</v>
      </c>
      <c r="C12" s="67"/>
      <c r="D12" s="67"/>
      <c r="E12" s="68">
        <f>C12+D12</f>
        <v>0</v>
      </c>
      <c r="F12" s="67">
        <v>31</v>
      </c>
      <c r="G12" s="67">
        <v>56</v>
      </c>
      <c r="H12" s="68">
        <f>F12+G12</f>
        <v>87</v>
      </c>
      <c r="I12" s="68">
        <f>+E12+H12</f>
        <v>87</v>
      </c>
    </row>
    <row r="13" spans="2:10" ht="14.25" x14ac:dyDescent="0.25">
      <c r="B13" s="65" t="s">
        <v>137</v>
      </c>
      <c r="C13" s="67">
        <v>5</v>
      </c>
      <c r="D13" s="67">
        <v>8</v>
      </c>
      <c r="E13" s="68">
        <f t="shared" ref="E13:E76" si="0">C13+D13</f>
        <v>13</v>
      </c>
      <c r="F13" s="67">
        <v>15</v>
      </c>
      <c r="G13" s="67">
        <v>15</v>
      </c>
      <c r="H13" s="68">
        <f t="shared" ref="H13:H76" si="1">F13+G13</f>
        <v>30</v>
      </c>
      <c r="I13" s="68">
        <f t="shared" ref="I13:I76" si="2">+E13+H13</f>
        <v>43</v>
      </c>
    </row>
    <row r="14" spans="2:10" ht="14.25" x14ac:dyDescent="0.25">
      <c r="B14" s="65" t="s">
        <v>120</v>
      </c>
      <c r="C14" s="67">
        <v>13</v>
      </c>
      <c r="D14" s="67">
        <v>1</v>
      </c>
      <c r="E14" s="68">
        <f t="shared" si="0"/>
        <v>14</v>
      </c>
      <c r="F14" s="67">
        <v>69</v>
      </c>
      <c r="G14" s="67">
        <v>33</v>
      </c>
      <c r="H14" s="68">
        <f t="shared" si="1"/>
        <v>102</v>
      </c>
      <c r="I14" s="68">
        <f t="shared" si="2"/>
        <v>116</v>
      </c>
    </row>
    <row r="15" spans="2:10" ht="14.25" x14ac:dyDescent="0.25">
      <c r="B15" s="65" t="s">
        <v>82</v>
      </c>
      <c r="C15" s="67">
        <v>123</v>
      </c>
      <c r="D15" s="67">
        <v>91</v>
      </c>
      <c r="E15" s="68">
        <f t="shared" si="0"/>
        <v>214</v>
      </c>
      <c r="F15" s="67">
        <v>445</v>
      </c>
      <c r="G15" s="67">
        <v>495</v>
      </c>
      <c r="H15" s="68">
        <f t="shared" si="1"/>
        <v>940</v>
      </c>
      <c r="I15" s="68">
        <f t="shared" si="2"/>
        <v>1154</v>
      </c>
    </row>
    <row r="16" spans="2:10" ht="14.25" x14ac:dyDescent="0.25">
      <c r="B16" s="65" t="s">
        <v>161</v>
      </c>
      <c r="C16" s="67"/>
      <c r="D16" s="67"/>
      <c r="E16" s="68">
        <f t="shared" si="0"/>
        <v>0</v>
      </c>
      <c r="F16" s="67">
        <v>4</v>
      </c>
      <c r="G16" s="67">
        <v>6</v>
      </c>
      <c r="H16" s="68">
        <f t="shared" si="1"/>
        <v>10</v>
      </c>
      <c r="I16" s="68">
        <f t="shared" si="2"/>
        <v>10</v>
      </c>
    </row>
    <row r="17" spans="2:9" ht="14.25" x14ac:dyDescent="0.25">
      <c r="B17" s="65" t="s">
        <v>90</v>
      </c>
      <c r="C17" s="67"/>
      <c r="D17" s="67"/>
      <c r="E17" s="68">
        <f t="shared" si="0"/>
        <v>0</v>
      </c>
      <c r="F17" s="67">
        <v>229</v>
      </c>
      <c r="G17" s="67">
        <v>110</v>
      </c>
      <c r="H17" s="68">
        <f t="shared" si="1"/>
        <v>339</v>
      </c>
      <c r="I17" s="68">
        <f t="shared" si="2"/>
        <v>339</v>
      </c>
    </row>
    <row r="18" spans="2:9" ht="14.25" x14ac:dyDescent="0.25">
      <c r="B18" s="65" t="s">
        <v>165</v>
      </c>
      <c r="C18" s="67">
        <v>3</v>
      </c>
      <c r="D18" s="67"/>
      <c r="E18" s="68">
        <f t="shared" si="0"/>
        <v>3</v>
      </c>
      <c r="F18" s="67">
        <v>5</v>
      </c>
      <c r="G18" s="67">
        <v>3</v>
      </c>
      <c r="H18" s="68">
        <f t="shared" si="1"/>
        <v>8</v>
      </c>
      <c r="I18" s="68">
        <f t="shared" si="2"/>
        <v>11</v>
      </c>
    </row>
    <row r="19" spans="2:9" ht="14.25" x14ac:dyDescent="0.25">
      <c r="B19" s="65" t="s">
        <v>148</v>
      </c>
      <c r="C19" s="67"/>
      <c r="D19" s="67"/>
      <c r="E19" s="68">
        <f t="shared" si="0"/>
        <v>0</v>
      </c>
      <c r="F19" s="67">
        <v>14</v>
      </c>
      <c r="G19" s="67">
        <v>10</v>
      </c>
      <c r="H19" s="68">
        <f t="shared" si="1"/>
        <v>24</v>
      </c>
      <c r="I19" s="68">
        <f t="shared" si="2"/>
        <v>24</v>
      </c>
    </row>
    <row r="20" spans="2:9" ht="14.25" x14ac:dyDescent="0.25">
      <c r="B20" s="65" t="s">
        <v>197</v>
      </c>
      <c r="C20" s="67"/>
      <c r="D20" s="67"/>
      <c r="E20" s="68">
        <f t="shared" si="0"/>
        <v>0</v>
      </c>
      <c r="F20" s="67">
        <v>3</v>
      </c>
      <c r="G20" s="67"/>
      <c r="H20" s="68">
        <f t="shared" si="1"/>
        <v>3</v>
      </c>
      <c r="I20" s="68">
        <f t="shared" si="2"/>
        <v>3</v>
      </c>
    </row>
    <row r="21" spans="2:9" ht="14.25" x14ac:dyDescent="0.25">
      <c r="B21" s="65" t="s">
        <v>104</v>
      </c>
      <c r="C21" s="67">
        <v>10</v>
      </c>
      <c r="D21" s="67">
        <v>22</v>
      </c>
      <c r="E21" s="68">
        <f t="shared" si="0"/>
        <v>32</v>
      </c>
      <c r="F21" s="67">
        <v>61</v>
      </c>
      <c r="G21" s="67">
        <v>139</v>
      </c>
      <c r="H21" s="68">
        <f t="shared" si="1"/>
        <v>200</v>
      </c>
      <c r="I21" s="68">
        <f t="shared" si="2"/>
        <v>232</v>
      </c>
    </row>
    <row r="22" spans="2:9" ht="14.25" x14ac:dyDescent="0.25">
      <c r="B22" s="65" t="s">
        <v>102</v>
      </c>
      <c r="C22" s="67">
        <v>15</v>
      </c>
      <c r="D22" s="67">
        <v>22</v>
      </c>
      <c r="E22" s="68">
        <f t="shared" si="0"/>
        <v>37</v>
      </c>
      <c r="F22" s="67">
        <v>20</v>
      </c>
      <c r="G22" s="67">
        <v>82</v>
      </c>
      <c r="H22" s="68">
        <f t="shared" si="1"/>
        <v>102</v>
      </c>
      <c r="I22" s="68">
        <f t="shared" si="2"/>
        <v>139</v>
      </c>
    </row>
    <row r="23" spans="2:9" ht="14.25" x14ac:dyDescent="0.25">
      <c r="B23" s="65" t="s">
        <v>115</v>
      </c>
      <c r="C23" s="67">
        <v>2</v>
      </c>
      <c r="D23" s="67">
        <v>5</v>
      </c>
      <c r="E23" s="68">
        <f t="shared" si="0"/>
        <v>7</v>
      </c>
      <c r="F23" s="67">
        <v>11</v>
      </c>
      <c r="G23" s="67">
        <v>99</v>
      </c>
      <c r="H23" s="68">
        <f t="shared" si="1"/>
        <v>110</v>
      </c>
      <c r="I23" s="68">
        <f t="shared" si="2"/>
        <v>117</v>
      </c>
    </row>
    <row r="24" spans="2:9" ht="14.25" x14ac:dyDescent="0.25">
      <c r="B24" s="65" t="s">
        <v>119</v>
      </c>
      <c r="C24" s="67">
        <v>3</v>
      </c>
      <c r="D24" s="67">
        <v>5</v>
      </c>
      <c r="E24" s="68">
        <f t="shared" si="0"/>
        <v>8</v>
      </c>
      <c r="F24" s="67">
        <v>9</v>
      </c>
      <c r="G24" s="67">
        <v>57</v>
      </c>
      <c r="H24" s="68">
        <f t="shared" si="1"/>
        <v>66</v>
      </c>
      <c r="I24" s="68">
        <f t="shared" si="2"/>
        <v>74</v>
      </c>
    </row>
    <row r="25" spans="2:9" ht="14.25" x14ac:dyDescent="0.25">
      <c r="B25" s="65" t="s">
        <v>127</v>
      </c>
      <c r="C25" s="67">
        <v>6</v>
      </c>
      <c r="D25" s="67">
        <v>20</v>
      </c>
      <c r="E25" s="68">
        <f t="shared" si="0"/>
        <v>26</v>
      </c>
      <c r="F25" s="67">
        <v>7</v>
      </c>
      <c r="G25" s="67">
        <v>34</v>
      </c>
      <c r="H25" s="68">
        <f t="shared" si="1"/>
        <v>41</v>
      </c>
      <c r="I25" s="68">
        <f t="shared" si="2"/>
        <v>67</v>
      </c>
    </row>
    <row r="26" spans="2:9" ht="14.25" x14ac:dyDescent="0.25">
      <c r="B26" s="65" t="s">
        <v>176</v>
      </c>
      <c r="C26" s="67"/>
      <c r="D26" s="67">
        <v>1</v>
      </c>
      <c r="E26" s="68">
        <f t="shared" si="0"/>
        <v>1</v>
      </c>
      <c r="F26" s="67">
        <v>1</v>
      </c>
      <c r="G26" s="67">
        <v>5</v>
      </c>
      <c r="H26" s="68">
        <f t="shared" si="1"/>
        <v>6</v>
      </c>
      <c r="I26" s="68">
        <f t="shared" si="2"/>
        <v>7</v>
      </c>
    </row>
    <row r="27" spans="2:9" ht="14.25" x14ac:dyDescent="0.25">
      <c r="B27" s="65" t="s">
        <v>189</v>
      </c>
      <c r="C27" s="67"/>
      <c r="D27" s="67">
        <v>1</v>
      </c>
      <c r="E27" s="68">
        <f t="shared" si="0"/>
        <v>1</v>
      </c>
      <c r="F27" s="67"/>
      <c r="G27" s="67">
        <v>1</v>
      </c>
      <c r="H27" s="68">
        <f t="shared" si="1"/>
        <v>1</v>
      </c>
      <c r="I27" s="68">
        <f t="shared" si="2"/>
        <v>2</v>
      </c>
    </row>
    <row r="28" spans="2:9" ht="14.25" x14ac:dyDescent="0.25">
      <c r="B28" s="65" t="s">
        <v>147</v>
      </c>
      <c r="C28" s="67"/>
      <c r="D28" s="67"/>
      <c r="E28" s="68">
        <f t="shared" si="0"/>
        <v>0</v>
      </c>
      <c r="F28" s="67">
        <v>1</v>
      </c>
      <c r="G28" s="67">
        <v>19</v>
      </c>
      <c r="H28" s="68">
        <f t="shared" si="1"/>
        <v>20</v>
      </c>
      <c r="I28" s="68">
        <f t="shared" si="2"/>
        <v>20</v>
      </c>
    </row>
    <row r="29" spans="2:9" ht="14.25" x14ac:dyDescent="0.25">
      <c r="B29" s="65" t="s">
        <v>136</v>
      </c>
      <c r="C29" s="67">
        <v>3</v>
      </c>
      <c r="D29" s="67">
        <v>8</v>
      </c>
      <c r="E29" s="68">
        <f t="shared" si="0"/>
        <v>11</v>
      </c>
      <c r="F29" s="67">
        <v>4</v>
      </c>
      <c r="G29" s="67">
        <v>37</v>
      </c>
      <c r="H29" s="68">
        <f t="shared" si="1"/>
        <v>41</v>
      </c>
      <c r="I29" s="68">
        <f t="shared" si="2"/>
        <v>52</v>
      </c>
    </row>
    <row r="30" spans="2:9" ht="14.25" x14ac:dyDescent="0.25">
      <c r="B30" s="65" t="s">
        <v>173</v>
      </c>
      <c r="C30" s="67"/>
      <c r="D30" s="67"/>
      <c r="E30" s="68">
        <f t="shared" si="0"/>
        <v>0</v>
      </c>
      <c r="F30" s="67"/>
      <c r="G30" s="67">
        <v>5</v>
      </c>
      <c r="H30" s="68">
        <f t="shared" si="1"/>
        <v>5</v>
      </c>
      <c r="I30" s="68">
        <f t="shared" si="2"/>
        <v>5</v>
      </c>
    </row>
    <row r="31" spans="2:9" ht="14.25" x14ac:dyDescent="0.25">
      <c r="B31" s="65" t="s">
        <v>84</v>
      </c>
      <c r="C31" s="67">
        <v>25</v>
      </c>
      <c r="D31" s="67">
        <v>110</v>
      </c>
      <c r="E31" s="68">
        <f t="shared" si="0"/>
        <v>135</v>
      </c>
      <c r="F31" s="67">
        <v>110</v>
      </c>
      <c r="G31" s="67">
        <v>660</v>
      </c>
      <c r="H31" s="68">
        <f t="shared" si="1"/>
        <v>770</v>
      </c>
      <c r="I31" s="68">
        <f t="shared" si="2"/>
        <v>905</v>
      </c>
    </row>
    <row r="32" spans="2:9" ht="14.25" x14ac:dyDescent="0.25">
      <c r="B32" s="65" t="s">
        <v>87</v>
      </c>
      <c r="C32" s="67">
        <v>9</v>
      </c>
      <c r="D32" s="67">
        <v>101</v>
      </c>
      <c r="E32" s="68">
        <f t="shared" si="0"/>
        <v>110</v>
      </c>
      <c r="F32" s="67">
        <v>43</v>
      </c>
      <c r="G32" s="67">
        <v>456</v>
      </c>
      <c r="H32" s="68">
        <f t="shared" si="1"/>
        <v>499</v>
      </c>
      <c r="I32" s="68">
        <f t="shared" si="2"/>
        <v>609</v>
      </c>
    </row>
    <row r="33" spans="2:9" ht="14.25" x14ac:dyDescent="0.25">
      <c r="B33" s="65" t="s">
        <v>124</v>
      </c>
      <c r="C33" s="67">
        <v>4</v>
      </c>
      <c r="D33" s="67">
        <v>12</v>
      </c>
      <c r="E33" s="68">
        <f t="shared" si="0"/>
        <v>16</v>
      </c>
      <c r="F33" s="67">
        <v>22</v>
      </c>
      <c r="G33" s="67">
        <v>69</v>
      </c>
      <c r="H33" s="68">
        <f t="shared" si="1"/>
        <v>91</v>
      </c>
      <c r="I33" s="68">
        <f t="shared" si="2"/>
        <v>107</v>
      </c>
    </row>
    <row r="34" spans="2:9" ht="14.25" x14ac:dyDescent="0.25">
      <c r="B34" s="65" t="s">
        <v>96</v>
      </c>
      <c r="C34" s="67">
        <v>9</v>
      </c>
      <c r="D34" s="67">
        <v>7</v>
      </c>
      <c r="E34" s="68">
        <f t="shared" si="0"/>
        <v>16</v>
      </c>
      <c r="F34" s="67">
        <v>51</v>
      </c>
      <c r="G34" s="67">
        <v>163</v>
      </c>
      <c r="H34" s="68">
        <f t="shared" si="1"/>
        <v>214</v>
      </c>
      <c r="I34" s="68">
        <f t="shared" si="2"/>
        <v>230</v>
      </c>
    </row>
    <row r="35" spans="2:9" ht="14.25" x14ac:dyDescent="0.25">
      <c r="B35" s="65" t="s">
        <v>158</v>
      </c>
      <c r="C35" s="67"/>
      <c r="D35" s="67">
        <v>1</v>
      </c>
      <c r="E35" s="68">
        <f t="shared" si="0"/>
        <v>1</v>
      </c>
      <c r="F35" s="67">
        <v>2</v>
      </c>
      <c r="G35" s="67">
        <v>11</v>
      </c>
      <c r="H35" s="68">
        <f t="shared" si="1"/>
        <v>13</v>
      </c>
      <c r="I35" s="68">
        <f t="shared" si="2"/>
        <v>14</v>
      </c>
    </row>
    <row r="36" spans="2:9" ht="14.25" x14ac:dyDescent="0.25">
      <c r="B36" s="65" t="s">
        <v>125</v>
      </c>
      <c r="C36" s="67">
        <v>5</v>
      </c>
      <c r="D36" s="67">
        <v>17</v>
      </c>
      <c r="E36" s="68">
        <f t="shared" si="0"/>
        <v>22</v>
      </c>
      <c r="F36" s="67">
        <v>17</v>
      </c>
      <c r="G36" s="67">
        <v>49</v>
      </c>
      <c r="H36" s="68">
        <f t="shared" si="1"/>
        <v>66</v>
      </c>
      <c r="I36" s="68">
        <f t="shared" si="2"/>
        <v>88</v>
      </c>
    </row>
    <row r="37" spans="2:9" ht="14.25" x14ac:dyDescent="0.25">
      <c r="B37" s="65" t="s">
        <v>93</v>
      </c>
      <c r="C37" s="67">
        <v>22</v>
      </c>
      <c r="D37" s="67">
        <v>8</v>
      </c>
      <c r="E37" s="68">
        <f t="shared" si="0"/>
        <v>30</v>
      </c>
      <c r="F37" s="67">
        <v>195</v>
      </c>
      <c r="G37" s="67">
        <v>50</v>
      </c>
      <c r="H37" s="68">
        <f t="shared" si="1"/>
        <v>245</v>
      </c>
      <c r="I37" s="68">
        <f t="shared" si="2"/>
        <v>275</v>
      </c>
    </row>
    <row r="38" spans="2:9" ht="14.25" x14ac:dyDescent="0.25">
      <c r="B38" s="65" t="s">
        <v>77</v>
      </c>
      <c r="C38" s="67">
        <v>8</v>
      </c>
      <c r="D38" s="67">
        <v>3</v>
      </c>
      <c r="E38" s="68">
        <f t="shared" si="0"/>
        <v>11</v>
      </c>
      <c r="F38" s="67">
        <v>2450</v>
      </c>
      <c r="G38" s="67">
        <v>1138</v>
      </c>
      <c r="H38" s="68">
        <f t="shared" si="1"/>
        <v>3588</v>
      </c>
      <c r="I38" s="68">
        <f t="shared" si="2"/>
        <v>3599</v>
      </c>
    </row>
    <row r="39" spans="2:9" ht="14.25" x14ac:dyDescent="0.25">
      <c r="B39" s="65" t="s">
        <v>92</v>
      </c>
      <c r="C39" s="67">
        <v>2</v>
      </c>
      <c r="D39" s="67"/>
      <c r="E39" s="68">
        <f t="shared" si="0"/>
        <v>2</v>
      </c>
      <c r="F39" s="67">
        <v>221</v>
      </c>
      <c r="G39" s="67">
        <v>95</v>
      </c>
      <c r="H39" s="68">
        <f t="shared" si="1"/>
        <v>316</v>
      </c>
      <c r="I39" s="68">
        <f t="shared" si="2"/>
        <v>318</v>
      </c>
    </row>
    <row r="40" spans="2:9" ht="14.25" x14ac:dyDescent="0.25">
      <c r="B40" s="65" t="s">
        <v>134</v>
      </c>
      <c r="C40" s="67">
        <v>7</v>
      </c>
      <c r="D40" s="67">
        <v>6</v>
      </c>
      <c r="E40" s="68">
        <f t="shared" si="0"/>
        <v>13</v>
      </c>
      <c r="F40" s="67">
        <v>24</v>
      </c>
      <c r="G40" s="67">
        <v>45</v>
      </c>
      <c r="H40" s="68">
        <f t="shared" si="1"/>
        <v>69</v>
      </c>
      <c r="I40" s="68">
        <f t="shared" si="2"/>
        <v>82</v>
      </c>
    </row>
    <row r="41" spans="2:9" ht="14.25" x14ac:dyDescent="0.25">
      <c r="B41" s="65" t="s">
        <v>131</v>
      </c>
      <c r="C41" s="67">
        <v>8</v>
      </c>
      <c r="D41" s="67">
        <v>4</v>
      </c>
      <c r="E41" s="68">
        <f t="shared" si="0"/>
        <v>12</v>
      </c>
      <c r="F41" s="67">
        <v>17</v>
      </c>
      <c r="G41" s="67">
        <v>22</v>
      </c>
      <c r="H41" s="68">
        <f t="shared" si="1"/>
        <v>39</v>
      </c>
      <c r="I41" s="68">
        <f t="shared" si="2"/>
        <v>51</v>
      </c>
    </row>
    <row r="42" spans="2:9" ht="14.25" x14ac:dyDescent="0.25">
      <c r="B42" s="65" t="s">
        <v>143</v>
      </c>
      <c r="C42" s="67">
        <v>1</v>
      </c>
      <c r="D42" s="67"/>
      <c r="E42" s="68">
        <f t="shared" si="0"/>
        <v>1</v>
      </c>
      <c r="F42" s="67">
        <v>26</v>
      </c>
      <c r="G42" s="67">
        <v>5</v>
      </c>
      <c r="H42" s="68">
        <f t="shared" si="1"/>
        <v>31</v>
      </c>
      <c r="I42" s="68">
        <f t="shared" si="2"/>
        <v>32</v>
      </c>
    </row>
    <row r="43" spans="2:9" ht="14.25" x14ac:dyDescent="0.25">
      <c r="B43" s="65" t="s">
        <v>311</v>
      </c>
      <c r="C43" s="67"/>
      <c r="D43" s="67"/>
      <c r="E43" s="68">
        <f t="shared" si="0"/>
        <v>0</v>
      </c>
      <c r="F43" s="67">
        <v>4</v>
      </c>
      <c r="G43" s="67"/>
      <c r="H43" s="68">
        <f t="shared" si="1"/>
        <v>4</v>
      </c>
      <c r="I43" s="68">
        <f t="shared" si="2"/>
        <v>4</v>
      </c>
    </row>
    <row r="44" spans="2:9" ht="14.25" x14ac:dyDescent="0.25">
      <c r="B44" s="65" t="s">
        <v>196</v>
      </c>
      <c r="C44" s="67"/>
      <c r="D44" s="67"/>
      <c r="E44" s="68">
        <f t="shared" si="0"/>
        <v>0</v>
      </c>
      <c r="F44" s="67">
        <v>1</v>
      </c>
      <c r="G44" s="67"/>
      <c r="H44" s="68">
        <f t="shared" si="1"/>
        <v>1</v>
      </c>
      <c r="I44" s="68">
        <f t="shared" si="2"/>
        <v>1</v>
      </c>
    </row>
    <row r="45" spans="2:9" ht="14.25" x14ac:dyDescent="0.25">
      <c r="B45" s="65" t="s">
        <v>199</v>
      </c>
      <c r="C45" s="67"/>
      <c r="D45" s="67"/>
      <c r="E45" s="68">
        <f t="shared" si="0"/>
        <v>0</v>
      </c>
      <c r="F45" s="67">
        <v>1</v>
      </c>
      <c r="G45" s="67"/>
      <c r="H45" s="68">
        <f t="shared" si="1"/>
        <v>1</v>
      </c>
      <c r="I45" s="68">
        <f t="shared" si="2"/>
        <v>1</v>
      </c>
    </row>
    <row r="46" spans="2:9" ht="14.25" x14ac:dyDescent="0.25">
      <c r="B46" s="65" t="s">
        <v>163</v>
      </c>
      <c r="C46" s="67"/>
      <c r="D46" s="67"/>
      <c r="E46" s="68">
        <f t="shared" si="0"/>
        <v>0</v>
      </c>
      <c r="F46" s="67">
        <v>9</v>
      </c>
      <c r="G46" s="67">
        <v>1</v>
      </c>
      <c r="H46" s="68">
        <f t="shared" si="1"/>
        <v>10</v>
      </c>
      <c r="I46" s="68">
        <f t="shared" si="2"/>
        <v>10</v>
      </c>
    </row>
    <row r="47" spans="2:9" ht="14.25" x14ac:dyDescent="0.25">
      <c r="B47" s="65" t="s">
        <v>160</v>
      </c>
      <c r="C47" s="67">
        <v>2</v>
      </c>
      <c r="D47" s="67">
        <v>1</v>
      </c>
      <c r="E47" s="68">
        <f t="shared" si="0"/>
        <v>3</v>
      </c>
      <c r="F47" s="67">
        <v>30</v>
      </c>
      <c r="G47" s="67">
        <v>3</v>
      </c>
      <c r="H47" s="68">
        <f t="shared" si="1"/>
        <v>33</v>
      </c>
      <c r="I47" s="68">
        <f t="shared" si="2"/>
        <v>36</v>
      </c>
    </row>
    <row r="48" spans="2:9" ht="14.25" x14ac:dyDescent="0.25">
      <c r="B48" s="65" t="s">
        <v>171</v>
      </c>
      <c r="C48" s="67"/>
      <c r="D48" s="67"/>
      <c r="E48" s="68">
        <f t="shared" si="0"/>
        <v>0</v>
      </c>
      <c r="F48" s="67">
        <v>10</v>
      </c>
      <c r="G48" s="67"/>
      <c r="H48" s="68">
        <f t="shared" si="1"/>
        <v>10</v>
      </c>
      <c r="I48" s="68">
        <f t="shared" si="2"/>
        <v>10</v>
      </c>
    </row>
    <row r="49" spans="2:9" ht="14.25" x14ac:dyDescent="0.25">
      <c r="B49" s="65" t="s">
        <v>142</v>
      </c>
      <c r="C49" s="67"/>
      <c r="D49" s="67"/>
      <c r="E49" s="68">
        <f t="shared" si="0"/>
        <v>0</v>
      </c>
      <c r="F49" s="67">
        <v>30</v>
      </c>
      <c r="G49" s="67"/>
      <c r="H49" s="68">
        <f t="shared" si="1"/>
        <v>30</v>
      </c>
      <c r="I49" s="68">
        <f t="shared" si="2"/>
        <v>30</v>
      </c>
    </row>
    <row r="50" spans="2:9" ht="14.25" x14ac:dyDescent="0.25">
      <c r="B50" s="65" t="s">
        <v>195</v>
      </c>
      <c r="C50" s="67"/>
      <c r="D50" s="67">
        <v>1</v>
      </c>
      <c r="E50" s="68">
        <f t="shared" si="0"/>
        <v>1</v>
      </c>
      <c r="F50" s="67"/>
      <c r="G50" s="67"/>
      <c r="H50" s="68">
        <f t="shared" si="1"/>
        <v>0</v>
      </c>
      <c r="I50" s="68">
        <f t="shared" si="2"/>
        <v>1</v>
      </c>
    </row>
    <row r="51" spans="2:9" ht="14.25" x14ac:dyDescent="0.25">
      <c r="B51" s="65" t="s">
        <v>118</v>
      </c>
      <c r="C51" s="67">
        <v>3</v>
      </c>
      <c r="D51" s="67">
        <v>1</v>
      </c>
      <c r="E51" s="68">
        <f t="shared" si="0"/>
        <v>4</v>
      </c>
      <c r="F51" s="67">
        <v>121</v>
      </c>
      <c r="G51" s="67">
        <v>8</v>
      </c>
      <c r="H51" s="68">
        <f t="shared" si="1"/>
        <v>129</v>
      </c>
      <c r="I51" s="68">
        <f t="shared" si="2"/>
        <v>133</v>
      </c>
    </row>
    <row r="52" spans="2:9" ht="14.25" x14ac:dyDescent="0.25">
      <c r="B52" s="65" t="s">
        <v>186</v>
      </c>
      <c r="C52" s="67"/>
      <c r="D52" s="67"/>
      <c r="E52" s="68">
        <f t="shared" si="0"/>
        <v>0</v>
      </c>
      <c r="F52" s="67">
        <v>4</v>
      </c>
      <c r="G52" s="67"/>
      <c r="H52" s="68">
        <f t="shared" si="1"/>
        <v>4</v>
      </c>
      <c r="I52" s="68">
        <f t="shared" si="2"/>
        <v>4</v>
      </c>
    </row>
    <row r="53" spans="2:9" ht="14.25" x14ac:dyDescent="0.25">
      <c r="B53" s="65" t="s">
        <v>155</v>
      </c>
      <c r="C53" s="67"/>
      <c r="D53" s="67">
        <v>1</v>
      </c>
      <c r="E53" s="68">
        <f t="shared" si="0"/>
        <v>1</v>
      </c>
      <c r="F53" s="67">
        <v>15</v>
      </c>
      <c r="G53" s="67"/>
      <c r="H53" s="68">
        <f t="shared" si="1"/>
        <v>15</v>
      </c>
      <c r="I53" s="68">
        <f t="shared" si="2"/>
        <v>16</v>
      </c>
    </row>
    <row r="54" spans="2:9" ht="14.25" x14ac:dyDescent="0.25">
      <c r="B54" s="65" t="s">
        <v>312</v>
      </c>
      <c r="C54" s="67"/>
      <c r="D54" s="67"/>
      <c r="E54" s="68">
        <f t="shared" si="0"/>
        <v>0</v>
      </c>
      <c r="F54" s="67">
        <v>3</v>
      </c>
      <c r="G54" s="67"/>
      <c r="H54" s="68">
        <f t="shared" si="1"/>
        <v>3</v>
      </c>
      <c r="I54" s="68">
        <f t="shared" si="2"/>
        <v>3</v>
      </c>
    </row>
    <row r="55" spans="2:9" ht="14.25" x14ac:dyDescent="0.25">
      <c r="B55" s="65" t="s">
        <v>177</v>
      </c>
      <c r="C55" s="67"/>
      <c r="D55" s="67"/>
      <c r="E55" s="68">
        <f t="shared" si="0"/>
        <v>0</v>
      </c>
      <c r="F55" s="67">
        <v>5</v>
      </c>
      <c r="G55" s="67"/>
      <c r="H55" s="68">
        <f t="shared" si="1"/>
        <v>5</v>
      </c>
      <c r="I55" s="68">
        <f t="shared" si="2"/>
        <v>5</v>
      </c>
    </row>
    <row r="56" spans="2:9" ht="14.25" x14ac:dyDescent="0.25">
      <c r="B56" s="65" t="s">
        <v>132</v>
      </c>
      <c r="C56" s="67"/>
      <c r="D56" s="67"/>
      <c r="E56" s="68">
        <f t="shared" si="0"/>
        <v>0</v>
      </c>
      <c r="F56" s="67">
        <v>52</v>
      </c>
      <c r="G56" s="67"/>
      <c r="H56" s="68">
        <f t="shared" si="1"/>
        <v>52</v>
      </c>
      <c r="I56" s="68">
        <f t="shared" si="2"/>
        <v>52</v>
      </c>
    </row>
    <row r="57" spans="2:9" ht="14.25" x14ac:dyDescent="0.25">
      <c r="B57" s="65" t="s">
        <v>126</v>
      </c>
      <c r="C57" s="67">
        <v>1</v>
      </c>
      <c r="D57" s="67"/>
      <c r="E57" s="68">
        <f t="shared" si="0"/>
        <v>1</v>
      </c>
      <c r="F57" s="67">
        <v>80</v>
      </c>
      <c r="G57" s="67"/>
      <c r="H57" s="68">
        <f t="shared" si="1"/>
        <v>80</v>
      </c>
      <c r="I57" s="68">
        <f t="shared" si="2"/>
        <v>81</v>
      </c>
    </row>
    <row r="58" spans="2:9" ht="14.25" x14ac:dyDescent="0.25">
      <c r="B58" s="65" t="s">
        <v>138</v>
      </c>
      <c r="C58" s="67"/>
      <c r="D58" s="67"/>
      <c r="E58" s="68">
        <f t="shared" si="0"/>
        <v>0</v>
      </c>
      <c r="F58" s="67">
        <v>52</v>
      </c>
      <c r="G58" s="67">
        <v>1</v>
      </c>
      <c r="H58" s="68">
        <f t="shared" si="1"/>
        <v>53</v>
      </c>
      <c r="I58" s="68">
        <f t="shared" si="2"/>
        <v>53</v>
      </c>
    </row>
    <row r="59" spans="2:9" ht="14.25" x14ac:dyDescent="0.25">
      <c r="B59" s="65" t="s">
        <v>159</v>
      </c>
      <c r="C59" s="67"/>
      <c r="D59" s="67"/>
      <c r="E59" s="68">
        <f t="shared" si="0"/>
        <v>0</v>
      </c>
      <c r="F59" s="67">
        <v>21</v>
      </c>
      <c r="G59" s="67"/>
      <c r="H59" s="68">
        <f t="shared" si="1"/>
        <v>21</v>
      </c>
      <c r="I59" s="68">
        <f t="shared" si="2"/>
        <v>21</v>
      </c>
    </row>
    <row r="60" spans="2:9" ht="14.25" x14ac:dyDescent="0.25">
      <c r="B60" s="65" t="s">
        <v>170</v>
      </c>
      <c r="C60" s="67"/>
      <c r="D60" s="67">
        <v>3</v>
      </c>
      <c r="E60" s="68">
        <f t="shared" si="0"/>
        <v>3</v>
      </c>
      <c r="F60" s="67">
        <v>1</v>
      </c>
      <c r="G60" s="67">
        <v>5</v>
      </c>
      <c r="H60" s="68">
        <f t="shared" si="1"/>
        <v>6</v>
      </c>
      <c r="I60" s="68">
        <f t="shared" si="2"/>
        <v>9</v>
      </c>
    </row>
    <row r="61" spans="2:9" ht="14.25" x14ac:dyDescent="0.25">
      <c r="B61" s="65" t="s">
        <v>78</v>
      </c>
      <c r="C61" s="67">
        <v>57</v>
      </c>
      <c r="D61" s="67">
        <v>30</v>
      </c>
      <c r="E61" s="68">
        <f t="shared" si="0"/>
        <v>87</v>
      </c>
      <c r="F61" s="67">
        <v>1574</v>
      </c>
      <c r="G61" s="67">
        <v>563</v>
      </c>
      <c r="H61" s="68">
        <f t="shared" si="1"/>
        <v>2137</v>
      </c>
      <c r="I61" s="68">
        <f t="shared" si="2"/>
        <v>2224</v>
      </c>
    </row>
    <row r="62" spans="2:9" ht="14.25" x14ac:dyDescent="0.25">
      <c r="B62" s="65" t="s">
        <v>152</v>
      </c>
      <c r="C62" s="67">
        <v>6</v>
      </c>
      <c r="D62" s="67">
        <v>6</v>
      </c>
      <c r="E62" s="68">
        <f t="shared" si="0"/>
        <v>12</v>
      </c>
      <c r="F62" s="67">
        <v>2</v>
      </c>
      <c r="G62" s="67">
        <v>3</v>
      </c>
      <c r="H62" s="68">
        <f t="shared" si="1"/>
        <v>5</v>
      </c>
      <c r="I62" s="68">
        <f t="shared" si="2"/>
        <v>17</v>
      </c>
    </row>
    <row r="63" spans="2:9" ht="14.25" x14ac:dyDescent="0.25">
      <c r="B63" s="65" t="s">
        <v>164</v>
      </c>
      <c r="C63" s="67"/>
      <c r="D63" s="67"/>
      <c r="E63" s="68">
        <f t="shared" si="0"/>
        <v>0</v>
      </c>
      <c r="F63" s="67">
        <v>2</v>
      </c>
      <c r="G63" s="67">
        <v>8</v>
      </c>
      <c r="H63" s="68">
        <f t="shared" si="1"/>
        <v>10</v>
      </c>
      <c r="I63" s="68">
        <f t="shared" si="2"/>
        <v>10</v>
      </c>
    </row>
    <row r="64" spans="2:9" ht="14.25" x14ac:dyDescent="0.25">
      <c r="B64" s="65" t="s">
        <v>117</v>
      </c>
      <c r="C64" s="67">
        <v>22</v>
      </c>
      <c r="D64" s="67">
        <v>20</v>
      </c>
      <c r="E64" s="68">
        <f t="shared" si="0"/>
        <v>42</v>
      </c>
      <c r="F64" s="67">
        <v>35</v>
      </c>
      <c r="G64" s="67">
        <v>36</v>
      </c>
      <c r="H64" s="68">
        <f t="shared" si="1"/>
        <v>71</v>
      </c>
      <c r="I64" s="68">
        <f t="shared" si="2"/>
        <v>113</v>
      </c>
    </row>
    <row r="65" spans="2:9" ht="14.25" x14ac:dyDescent="0.25">
      <c r="B65" s="65" t="s">
        <v>94</v>
      </c>
      <c r="C65" s="67">
        <v>26</v>
      </c>
      <c r="D65" s="67">
        <v>19</v>
      </c>
      <c r="E65" s="68">
        <f t="shared" si="0"/>
        <v>45</v>
      </c>
      <c r="F65" s="67">
        <v>71</v>
      </c>
      <c r="G65" s="67">
        <v>128</v>
      </c>
      <c r="H65" s="68">
        <f t="shared" si="1"/>
        <v>199</v>
      </c>
      <c r="I65" s="68">
        <f t="shared" si="2"/>
        <v>244</v>
      </c>
    </row>
    <row r="66" spans="2:9" ht="14.25" x14ac:dyDescent="0.25">
      <c r="B66" s="65" t="s">
        <v>157</v>
      </c>
      <c r="C66" s="67">
        <v>3</v>
      </c>
      <c r="D66" s="67">
        <v>1</v>
      </c>
      <c r="E66" s="68">
        <f t="shared" si="0"/>
        <v>4</v>
      </c>
      <c r="F66" s="67">
        <v>3</v>
      </c>
      <c r="G66" s="67">
        <v>6</v>
      </c>
      <c r="H66" s="68">
        <f t="shared" si="1"/>
        <v>9</v>
      </c>
      <c r="I66" s="68">
        <f t="shared" si="2"/>
        <v>13</v>
      </c>
    </row>
    <row r="67" spans="2:9" ht="14.25" x14ac:dyDescent="0.25">
      <c r="B67" s="65" t="s">
        <v>193</v>
      </c>
      <c r="C67" s="67"/>
      <c r="D67" s="67"/>
      <c r="E67" s="68">
        <f t="shared" si="0"/>
        <v>0</v>
      </c>
      <c r="F67" s="67"/>
      <c r="G67" s="67">
        <v>1</v>
      </c>
      <c r="H67" s="68">
        <f t="shared" si="1"/>
        <v>1</v>
      </c>
      <c r="I67" s="68">
        <f t="shared" si="2"/>
        <v>1</v>
      </c>
    </row>
    <row r="68" spans="2:9" ht="14.25" x14ac:dyDescent="0.25">
      <c r="B68" s="65" t="s">
        <v>174</v>
      </c>
      <c r="C68" s="67"/>
      <c r="D68" s="67"/>
      <c r="E68" s="68">
        <f t="shared" si="0"/>
        <v>0</v>
      </c>
      <c r="F68" s="67">
        <v>3</v>
      </c>
      <c r="G68" s="67">
        <v>3</v>
      </c>
      <c r="H68" s="68">
        <f t="shared" si="1"/>
        <v>6</v>
      </c>
      <c r="I68" s="68">
        <f t="shared" si="2"/>
        <v>6</v>
      </c>
    </row>
    <row r="69" spans="2:9" ht="14.25" x14ac:dyDescent="0.25">
      <c r="B69" s="65" t="s">
        <v>156</v>
      </c>
      <c r="C69" s="67"/>
      <c r="D69" s="67">
        <v>1</v>
      </c>
      <c r="E69" s="68">
        <f t="shared" si="0"/>
        <v>1</v>
      </c>
      <c r="F69" s="67">
        <v>5</v>
      </c>
      <c r="G69" s="67">
        <v>6</v>
      </c>
      <c r="H69" s="68">
        <f t="shared" si="1"/>
        <v>11</v>
      </c>
      <c r="I69" s="68">
        <f t="shared" si="2"/>
        <v>12</v>
      </c>
    </row>
    <row r="70" spans="2:9" ht="14.25" x14ac:dyDescent="0.25">
      <c r="B70" s="65" t="s">
        <v>130</v>
      </c>
      <c r="C70" s="67">
        <v>4</v>
      </c>
      <c r="D70" s="67">
        <v>7</v>
      </c>
      <c r="E70" s="68">
        <f t="shared" si="0"/>
        <v>11</v>
      </c>
      <c r="F70" s="67">
        <v>30</v>
      </c>
      <c r="G70" s="67">
        <v>22</v>
      </c>
      <c r="H70" s="68">
        <f t="shared" si="1"/>
        <v>52</v>
      </c>
      <c r="I70" s="68">
        <f t="shared" si="2"/>
        <v>63</v>
      </c>
    </row>
    <row r="71" spans="2:9" ht="14.25" x14ac:dyDescent="0.25">
      <c r="B71" s="65" t="s">
        <v>81</v>
      </c>
      <c r="C71" s="67">
        <v>112</v>
      </c>
      <c r="D71" s="67">
        <v>126</v>
      </c>
      <c r="E71" s="68">
        <f t="shared" si="0"/>
        <v>238</v>
      </c>
      <c r="F71" s="67">
        <v>642</v>
      </c>
      <c r="G71" s="67">
        <v>757</v>
      </c>
      <c r="H71" s="68">
        <f t="shared" si="1"/>
        <v>1399</v>
      </c>
      <c r="I71" s="68">
        <f t="shared" si="2"/>
        <v>1637</v>
      </c>
    </row>
    <row r="72" spans="2:9" ht="14.25" x14ac:dyDescent="0.25">
      <c r="B72" s="65" t="s">
        <v>128</v>
      </c>
      <c r="C72" s="67">
        <v>5</v>
      </c>
      <c r="D72" s="67">
        <v>7</v>
      </c>
      <c r="E72" s="68">
        <f t="shared" si="0"/>
        <v>12</v>
      </c>
      <c r="F72" s="67">
        <v>38</v>
      </c>
      <c r="G72" s="67">
        <v>25</v>
      </c>
      <c r="H72" s="68">
        <f t="shared" si="1"/>
        <v>63</v>
      </c>
      <c r="I72" s="68">
        <f t="shared" si="2"/>
        <v>75</v>
      </c>
    </row>
    <row r="73" spans="2:9" ht="14.25" x14ac:dyDescent="0.25">
      <c r="B73" s="65" t="s">
        <v>188</v>
      </c>
      <c r="C73" s="67"/>
      <c r="D73" s="67"/>
      <c r="E73" s="68">
        <f t="shared" si="0"/>
        <v>0</v>
      </c>
      <c r="F73" s="67">
        <v>1</v>
      </c>
      <c r="G73" s="67">
        <v>6</v>
      </c>
      <c r="H73" s="68">
        <f t="shared" si="1"/>
        <v>7</v>
      </c>
      <c r="I73" s="68">
        <f t="shared" si="2"/>
        <v>7</v>
      </c>
    </row>
    <row r="74" spans="2:9" ht="14.25" x14ac:dyDescent="0.25">
      <c r="B74" s="65" t="s">
        <v>181</v>
      </c>
      <c r="C74" s="67"/>
      <c r="D74" s="67"/>
      <c r="E74" s="68">
        <f t="shared" si="0"/>
        <v>0</v>
      </c>
      <c r="F74" s="67">
        <v>3</v>
      </c>
      <c r="G74" s="67">
        <v>1</v>
      </c>
      <c r="H74" s="68">
        <f t="shared" si="1"/>
        <v>4</v>
      </c>
      <c r="I74" s="68">
        <f t="shared" si="2"/>
        <v>4</v>
      </c>
    </row>
    <row r="75" spans="2:9" ht="14.25" x14ac:dyDescent="0.25">
      <c r="B75" s="65" t="s">
        <v>88</v>
      </c>
      <c r="C75" s="67">
        <v>47</v>
      </c>
      <c r="D75" s="67">
        <v>30</v>
      </c>
      <c r="E75" s="68">
        <f t="shared" si="0"/>
        <v>77</v>
      </c>
      <c r="F75" s="67">
        <v>184</v>
      </c>
      <c r="G75" s="67">
        <v>186</v>
      </c>
      <c r="H75" s="68">
        <f t="shared" si="1"/>
        <v>370</v>
      </c>
      <c r="I75" s="68">
        <f t="shared" si="2"/>
        <v>447</v>
      </c>
    </row>
    <row r="76" spans="2:9" ht="14.25" x14ac:dyDescent="0.25">
      <c r="B76" s="65" t="s">
        <v>139</v>
      </c>
      <c r="C76" s="67">
        <v>3</v>
      </c>
      <c r="D76" s="67"/>
      <c r="E76" s="68">
        <f t="shared" si="0"/>
        <v>3</v>
      </c>
      <c r="F76" s="67">
        <v>19</v>
      </c>
      <c r="G76" s="67">
        <v>18</v>
      </c>
      <c r="H76" s="68">
        <f t="shared" si="1"/>
        <v>37</v>
      </c>
      <c r="I76" s="68">
        <f t="shared" si="2"/>
        <v>40</v>
      </c>
    </row>
    <row r="77" spans="2:9" ht="14.25" x14ac:dyDescent="0.25">
      <c r="B77" s="65" t="s">
        <v>182</v>
      </c>
      <c r="C77" s="67">
        <v>1</v>
      </c>
      <c r="D77" s="67">
        <v>1</v>
      </c>
      <c r="E77" s="68">
        <f t="shared" ref="E77:E138" si="3">C77+D77</f>
        <v>2</v>
      </c>
      <c r="F77" s="67">
        <v>3</v>
      </c>
      <c r="G77" s="67">
        <v>1</v>
      </c>
      <c r="H77" s="68">
        <f t="shared" ref="H77:H138" si="4">F77+G77</f>
        <v>4</v>
      </c>
      <c r="I77" s="68">
        <f t="shared" ref="I77:I138" si="5">+E77+H77</f>
        <v>6</v>
      </c>
    </row>
    <row r="78" spans="2:9" ht="14.25" x14ac:dyDescent="0.25">
      <c r="B78" s="65" t="s">
        <v>184</v>
      </c>
      <c r="C78" s="67"/>
      <c r="D78" s="67">
        <v>2</v>
      </c>
      <c r="E78" s="68">
        <f t="shared" si="3"/>
        <v>2</v>
      </c>
      <c r="F78" s="67">
        <v>1</v>
      </c>
      <c r="G78" s="67">
        <v>3</v>
      </c>
      <c r="H78" s="68">
        <f t="shared" si="4"/>
        <v>4</v>
      </c>
      <c r="I78" s="68">
        <f t="shared" si="5"/>
        <v>6</v>
      </c>
    </row>
    <row r="79" spans="2:9" ht="14.25" x14ac:dyDescent="0.25">
      <c r="B79" s="65" t="s">
        <v>154</v>
      </c>
      <c r="C79" s="67">
        <v>7</v>
      </c>
      <c r="D79" s="67">
        <v>1</v>
      </c>
      <c r="E79" s="68">
        <f t="shared" si="3"/>
        <v>8</v>
      </c>
      <c r="F79" s="67">
        <v>5</v>
      </c>
      <c r="G79" s="67">
        <v>5</v>
      </c>
      <c r="H79" s="68">
        <f t="shared" si="4"/>
        <v>10</v>
      </c>
      <c r="I79" s="68">
        <f t="shared" si="5"/>
        <v>18</v>
      </c>
    </row>
    <row r="80" spans="2:9" ht="14.25" x14ac:dyDescent="0.25">
      <c r="B80" s="65" t="s">
        <v>116</v>
      </c>
      <c r="C80" s="67">
        <v>22</v>
      </c>
      <c r="D80" s="67">
        <v>14</v>
      </c>
      <c r="E80" s="68">
        <f t="shared" si="3"/>
        <v>36</v>
      </c>
      <c r="F80" s="67">
        <v>46</v>
      </c>
      <c r="G80" s="67">
        <v>32</v>
      </c>
      <c r="H80" s="68">
        <f t="shared" si="4"/>
        <v>78</v>
      </c>
      <c r="I80" s="68">
        <f t="shared" si="5"/>
        <v>114</v>
      </c>
    </row>
    <row r="81" spans="2:9" ht="14.25" x14ac:dyDescent="0.25">
      <c r="B81" s="65" t="s">
        <v>76</v>
      </c>
      <c r="C81" s="67">
        <v>26</v>
      </c>
      <c r="D81" s="67">
        <v>16</v>
      </c>
      <c r="E81" s="68">
        <f t="shared" si="3"/>
        <v>42</v>
      </c>
      <c r="F81" s="67">
        <v>3863</v>
      </c>
      <c r="G81" s="67">
        <v>1381</v>
      </c>
      <c r="H81" s="68">
        <f t="shared" si="4"/>
        <v>5244</v>
      </c>
      <c r="I81" s="68">
        <f t="shared" si="5"/>
        <v>5286</v>
      </c>
    </row>
    <row r="82" spans="2:9" ht="14.25" x14ac:dyDescent="0.25">
      <c r="B82" s="65" t="s">
        <v>85</v>
      </c>
      <c r="C82" s="67">
        <v>179</v>
      </c>
      <c r="D82" s="67">
        <v>204</v>
      </c>
      <c r="E82" s="68">
        <f t="shared" si="3"/>
        <v>383</v>
      </c>
      <c r="F82" s="67">
        <v>223</v>
      </c>
      <c r="G82" s="67">
        <v>210</v>
      </c>
      <c r="H82" s="68">
        <f t="shared" si="4"/>
        <v>433</v>
      </c>
      <c r="I82" s="68">
        <f t="shared" si="5"/>
        <v>816</v>
      </c>
    </row>
    <row r="83" spans="2:9" ht="14.25" x14ac:dyDescent="0.25">
      <c r="B83" s="65" t="s">
        <v>140</v>
      </c>
      <c r="C83" s="67">
        <v>6</v>
      </c>
      <c r="D83" s="67"/>
      <c r="E83" s="68">
        <f t="shared" si="3"/>
        <v>6</v>
      </c>
      <c r="F83" s="67">
        <v>13</v>
      </c>
      <c r="G83" s="67">
        <v>26</v>
      </c>
      <c r="H83" s="68">
        <f t="shared" si="4"/>
        <v>39</v>
      </c>
      <c r="I83" s="68">
        <f t="shared" si="5"/>
        <v>45</v>
      </c>
    </row>
    <row r="84" spans="2:9" ht="14.25" x14ac:dyDescent="0.25">
      <c r="B84" s="65" t="s">
        <v>198</v>
      </c>
      <c r="C84" s="67"/>
      <c r="D84" s="67">
        <v>1</v>
      </c>
      <c r="E84" s="68">
        <f t="shared" si="3"/>
        <v>1</v>
      </c>
      <c r="F84" s="67"/>
      <c r="G84" s="67"/>
      <c r="H84" s="68">
        <f t="shared" si="4"/>
        <v>0</v>
      </c>
      <c r="I84" s="68">
        <f t="shared" si="5"/>
        <v>1</v>
      </c>
    </row>
    <row r="85" spans="2:9" ht="14.25" x14ac:dyDescent="0.25">
      <c r="B85" s="65" t="s">
        <v>95</v>
      </c>
      <c r="C85" s="67">
        <v>14</v>
      </c>
      <c r="D85" s="67">
        <v>21</v>
      </c>
      <c r="E85" s="68">
        <f t="shared" si="3"/>
        <v>35</v>
      </c>
      <c r="F85" s="67">
        <v>51</v>
      </c>
      <c r="G85" s="67">
        <v>174</v>
      </c>
      <c r="H85" s="68">
        <f t="shared" si="4"/>
        <v>225</v>
      </c>
      <c r="I85" s="68">
        <f t="shared" si="5"/>
        <v>260</v>
      </c>
    </row>
    <row r="86" spans="2:9" ht="14.25" x14ac:dyDescent="0.25">
      <c r="B86" s="65" t="s">
        <v>108</v>
      </c>
      <c r="C86" s="67">
        <v>20</v>
      </c>
      <c r="D86" s="67">
        <v>26</v>
      </c>
      <c r="E86" s="68">
        <f t="shared" si="3"/>
        <v>46</v>
      </c>
      <c r="F86" s="67">
        <v>15</v>
      </c>
      <c r="G86" s="67">
        <v>46</v>
      </c>
      <c r="H86" s="68">
        <f t="shared" si="4"/>
        <v>61</v>
      </c>
      <c r="I86" s="68">
        <f t="shared" si="5"/>
        <v>107</v>
      </c>
    </row>
    <row r="87" spans="2:9" ht="14.25" x14ac:dyDescent="0.25">
      <c r="B87" s="65" t="s">
        <v>99</v>
      </c>
      <c r="C87" s="67">
        <v>10</v>
      </c>
      <c r="D87" s="67">
        <v>5</v>
      </c>
      <c r="E87" s="68">
        <f t="shared" si="3"/>
        <v>15</v>
      </c>
      <c r="F87" s="67">
        <v>88</v>
      </c>
      <c r="G87" s="67">
        <v>113</v>
      </c>
      <c r="H87" s="68">
        <f t="shared" si="4"/>
        <v>201</v>
      </c>
      <c r="I87" s="68">
        <f t="shared" si="5"/>
        <v>216</v>
      </c>
    </row>
    <row r="88" spans="2:9" ht="14.25" x14ac:dyDescent="0.25">
      <c r="B88" s="65" t="s">
        <v>133</v>
      </c>
      <c r="C88" s="67"/>
      <c r="D88" s="67">
        <v>13</v>
      </c>
      <c r="E88" s="68">
        <f t="shared" si="3"/>
        <v>13</v>
      </c>
      <c r="F88" s="67">
        <v>6</v>
      </c>
      <c r="G88" s="67">
        <v>47</v>
      </c>
      <c r="H88" s="68">
        <f t="shared" si="4"/>
        <v>53</v>
      </c>
      <c r="I88" s="68">
        <f t="shared" si="5"/>
        <v>66</v>
      </c>
    </row>
    <row r="89" spans="2:9" ht="14.25" x14ac:dyDescent="0.25">
      <c r="B89" s="65" t="s">
        <v>144</v>
      </c>
      <c r="C89" s="67">
        <v>5</v>
      </c>
      <c r="D89" s="67">
        <v>3</v>
      </c>
      <c r="E89" s="68">
        <f t="shared" si="3"/>
        <v>8</v>
      </c>
      <c r="F89" s="67">
        <v>15</v>
      </c>
      <c r="G89" s="67">
        <v>12</v>
      </c>
      <c r="H89" s="68">
        <f t="shared" si="4"/>
        <v>27</v>
      </c>
      <c r="I89" s="68">
        <f t="shared" si="5"/>
        <v>35</v>
      </c>
    </row>
    <row r="90" spans="2:9" ht="14.25" x14ac:dyDescent="0.25">
      <c r="B90" s="65" t="s">
        <v>86</v>
      </c>
      <c r="C90" s="67">
        <v>8</v>
      </c>
      <c r="D90" s="67">
        <v>3</v>
      </c>
      <c r="E90" s="68">
        <f t="shared" si="3"/>
        <v>11</v>
      </c>
      <c r="F90" s="67">
        <v>497</v>
      </c>
      <c r="G90" s="67">
        <v>239</v>
      </c>
      <c r="H90" s="68">
        <f t="shared" si="4"/>
        <v>736</v>
      </c>
      <c r="I90" s="68">
        <f t="shared" si="5"/>
        <v>747</v>
      </c>
    </row>
    <row r="91" spans="2:9" ht="14.25" x14ac:dyDescent="0.25">
      <c r="B91" s="65" t="s">
        <v>80</v>
      </c>
      <c r="C91" s="67">
        <v>400</v>
      </c>
      <c r="D91" s="67">
        <v>401</v>
      </c>
      <c r="E91" s="68">
        <f t="shared" si="3"/>
        <v>801</v>
      </c>
      <c r="F91" s="67">
        <v>360</v>
      </c>
      <c r="G91" s="67">
        <v>353</v>
      </c>
      <c r="H91" s="68">
        <f t="shared" si="4"/>
        <v>713</v>
      </c>
      <c r="I91" s="68">
        <f t="shared" si="5"/>
        <v>1514</v>
      </c>
    </row>
    <row r="92" spans="2:9" ht="14.25" x14ac:dyDescent="0.25">
      <c r="B92" s="65" t="s">
        <v>83</v>
      </c>
      <c r="C92" s="67">
        <v>67</v>
      </c>
      <c r="D92" s="67">
        <v>115</v>
      </c>
      <c r="E92" s="68">
        <f t="shared" si="3"/>
        <v>182</v>
      </c>
      <c r="F92" s="67">
        <v>410</v>
      </c>
      <c r="G92" s="67">
        <v>535</v>
      </c>
      <c r="H92" s="68">
        <f t="shared" si="4"/>
        <v>945</v>
      </c>
      <c r="I92" s="68">
        <f t="shared" si="5"/>
        <v>1127</v>
      </c>
    </row>
    <row r="93" spans="2:9" ht="14.25" x14ac:dyDescent="0.25">
      <c r="B93" s="65" t="s">
        <v>180</v>
      </c>
      <c r="C93" s="67"/>
      <c r="D93" s="67"/>
      <c r="E93" s="68">
        <f t="shared" si="3"/>
        <v>0</v>
      </c>
      <c r="F93" s="67">
        <v>3</v>
      </c>
      <c r="G93" s="67">
        <v>4</v>
      </c>
      <c r="H93" s="68">
        <f t="shared" si="4"/>
        <v>7</v>
      </c>
      <c r="I93" s="68">
        <f t="shared" si="5"/>
        <v>7</v>
      </c>
    </row>
    <row r="94" spans="2:9" ht="14.25" x14ac:dyDescent="0.25">
      <c r="B94" s="65" t="s">
        <v>179</v>
      </c>
      <c r="C94" s="67"/>
      <c r="D94" s="67"/>
      <c r="E94" s="68">
        <f t="shared" si="3"/>
        <v>0</v>
      </c>
      <c r="F94" s="67">
        <v>2</v>
      </c>
      <c r="G94" s="67">
        <v>2</v>
      </c>
      <c r="H94" s="68">
        <f t="shared" si="4"/>
        <v>4</v>
      </c>
      <c r="I94" s="68">
        <f t="shared" si="5"/>
        <v>4</v>
      </c>
    </row>
    <row r="95" spans="2:9" ht="14.25" x14ac:dyDescent="0.25">
      <c r="B95" s="65" t="s">
        <v>150</v>
      </c>
      <c r="C95" s="67">
        <v>4</v>
      </c>
      <c r="D95" s="67">
        <v>1</v>
      </c>
      <c r="E95" s="68">
        <f t="shared" si="3"/>
        <v>5</v>
      </c>
      <c r="F95" s="67">
        <v>13</v>
      </c>
      <c r="G95" s="67">
        <v>3</v>
      </c>
      <c r="H95" s="68">
        <f t="shared" si="4"/>
        <v>16</v>
      </c>
      <c r="I95" s="68">
        <f t="shared" si="5"/>
        <v>21</v>
      </c>
    </row>
    <row r="96" spans="2:9" ht="14.25" x14ac:dyDescent="0.25">
      <c r="B96" s="65" t="s">
        <v>175</v>
      </c>
      <c r="C96" s="67">
        <v>2</v>
      </c>
      <c r="D96" s="67"/>
      <c r="E96" s="68">
        <f t="shared" si="3"/>
        <v>2</v>
      </c>
      <c r="F96" s="67">
        <v>3</v>
      </c>
      <c r="G96" s="67">
        <v>1</v>
      </c>
      <c r="H96" s="68">
        <f t="shared" si="4"/>
        <v>4</v>
      </c>
      <c r="I96" s="68">
        <f t="shared" si="5"/>
        <v>6</v>
      </c>
    </row>
    <row r="97" spans="2:9" ht="14.25" x14ac:dyDescent="0.25">
      <c r="B97" s="65" t="s">
        <v>97</v>
      </c>
      <c r="C97" s="67">
        <v>24</v>
      </c>
      <c r="D97" s="67">
        <v>27</v>
      </c>
      <c r="E97" s="68">
        <f t="shared" si="3"/>
        <v>51</v>
      </c>
      <c r="F97" s="67">
        <v>77</v>
      </c>
      <c r="G97" s="67">
        <v>92</v>
      </c>
      <c r="H97" s="68">
        <f t="shared" si="4"/>
        <v>169</v>
      </c>
      <c r="I97" s="68">
        <f t="shared" si="5"/>
        <v>220</v>
      </c>
    </row>
    <row r="98" spans="2:9" ht="14.25" x14ac:dyDescent="0.25">
      <c r="B98" s="65" t="s">
        <v>113</v>
      </c>
      <c r="C98" s="67">
        <v>16</v>
      </c>
      <c r="D98" s="67">
        <v>6</v>
      </c>
      <c r="E98" s="68">
        <f t="shared" si="3"/>
        <v>22</v>
      </c>
      <c r="F98" s="67">
        <v>37</v>
      </c>
      <c r="G98" s="67">
        <v>60</v>
      </c>
      <c r="H98" s="68">
        <f t="shared" si="4"/>
        <v>97</v>
      </c>
      <c r="I98" s="68">
        <f t="shared" si="5"/>
        <v>119</v>
      </c>
    </row>
    <row r="99" spans="2:9" ht="14.25" x14ac:dyDescent="0.25">
      <c r="B99" s="65" t="s">
        <v>110</v>
      </c>
      <c r="C99" s="67">
        <v>4</v>
      </c>
      <c r="D99" s="67">
        <v>31</v>
      </c>
      <c r="E99" s="68">
        <f t="shared" si="3"/>
        <v>35</v>
      </c>
      <c r="F99" s="67">
        <v>7</v>
      </c>
      <c r="G99" s="67">
        <v>93</v>
      </c>
      <c r="H99" s="68">
        <f t="shared" si="4"/>
        <v>100</v>
      </c>
      <c r="I99" s="68">
        <f t="shared" si="5"/>
        <v>135</v>
      </c>
    </row>
    <row r="100" spans="2:9" ht="14.25" x14ac:dyDescent="0.25">
      <c r="B100" s="65" t="s">
        <v>172</v>
      </c>
      <c r="C100" s="67">
        <v>1</v>
      </c>
      <c r="D100" s="67">
        <v>3</v>
      </c>
      <c r="E100" s="68">
        <f t="shared" si="3"/>
        <v>4</v>
      </c>
      <c r="F100" s="67">
        <v>3</v>
      </c>
      <c r="G100" s="67">
        <v>1</v>
      </c>
      <c r="H100" s="68">
        <f t="shared" si="4"/>
        <v>4</v>
      </c>
      <c r="I100" s="68">
        <f t="shared" si="5"/>
        <v>8</v>
      </c>
    </row>
    <row r="101" spans="2:9" ht="14.25" x14ac:dyDescent="0.25">
      <c r="B101" s="65" t="s">
        <v>114</v>
      </c>
      <c r="C101" s="67">
        <v>10</v>
      </c>
      <c r="D101" s="67">
        <v>7</v>
      </c>
      <c r="E101" s="68">
        <f t="shared" si="3"/>
        <v>17</v>
      </c>
      <c r="F101" s="67">
        <v>25</v>
      </c>
      <c r="G101" s="67">
        <v>69</v>
      </c>
      <c r="H101" s="68">
        <f t="shared" si="4"/>
        <v>94</v>
      </c>
      <c r="I101" s="68">
        <f t="shared" si="5"/>
        <v>111</v>
      </c>
    </row>
    <row r="102" spans="2:9" ht="14.25" x14ac:dyDescent="0.25">
      <c r="B102" s="65" t="s">
        <v>129</v>
      </c>
      <c r="C102" s="67">
        <v>10</v>
      </c>
      <c r="D102" s="67">
        <v>9</v>
      </c>
      <c r="E102" s="68">
        <f t="shared" si="3"/>
        <v>19</v>
      </c>
      <c r="F102" s="67">
        <v>11</v>
      </c>
      <c r="G102" s="67">
        <v>24</v>
      </c>
      <c r="H102" s="68">
        <f t="shared" si="4"/>
        <v>35</v>
      </c>
      <c r="I102" s="68">
        <f t="shared" si="5"/>
        <v>54</v>
      </c>
    </row>
    <row r="103" spans="2:9" ht="14.25" x14ac:dyDescent="0.25">
      <c r="B103" s="65" t="s">
        <v>168</v>
      </c>
      <c r="C103" s="67">
        <v>1</v>
      </c>
      <c r="D103" s="67">
        <v>1</v>
      </c>
      <c r="E103" s="68">
        <f t="shared" si="3"/>
        <v>2</v>
      </c>
      <c r="F103" s="67">
        <v>3</v>
      </c>
      <c r="G103" s="67">
        <v>2</v>
      </c>
      <c r="H103" s="68">
        <f t="shared" si="4"/>
        <v>5</v>
      </c>
      <c r="I103" s="68">
        <f t="shared" si="5"/>
        <v>7</v>
      </c>
    </row>
    <row r="104" spans="2:9" ht="14.25" x14ac:dyDescent="0.25">
      <c r="B104" s="65" t="s">
        <v>166</v>
      </c>
      <c r="C104" s="67"/>
      <c r="D104" s="67"/>
      <c r="E104" s="68">
        <f t="shared" si="3"/>
        <v>0</v>
      </c>
      <c r="F104" s="67">
        <v>11</v>
      </c>
      <c r="G104" s="67">
        <v>4</v>
      </c>
      <c r="H104" s="68">
        <f t="shared" si="4"/>
        <v>15</v>
      </c>
      <c r="I104" s="68">
        <f t="shared" si="5"/>
        <v>15</v>
      </c>
    </row>
    <row r="105" spans="2:9" ht="14.25" x14ac:dyDescent="0.25">
      <c r="B105" s="65" t="s">
        <v>151</v>
      </c>
      <c r="C105" s="67">
        <v>4</v>
      </c>
      <c r="D105" s="67">
        <v>1</v>
      </c>
      <c r="E105" s="68">
        <f t="shared" si="3"/>
        <v>5</v>
      </c>
      <c r="F105" s="67">
        <v>12</v>
      </c>
      <c r="G105" s="67">
        <v>2</v>
      </c>
      <c r="H105" s="68">
        <f t="shared" si="4"/>
        <v>14</v>
      </c>
      <c r="I105" s="68">
        <f t="shared" si="5"/>
        <v>19</v>
      </c>
    </row>
    <row r="106" spans="2:9" ht="14.25" x14ac:dyDescent="0.25">
      <c r="B106" s="65" t="s">
        <v>190</v>
      </c>
      <c r="C106" s="67"/>
      <c r="D106" s="67"/>
      <c r="E106" s="68">
        <f t="shared" si="3"/>
        <v>0</v>
      </c>
      <c r="F106" s="67">
        <v>1</v>
      </c>
      <c r="G106" s="67"/>
      <c r="H106" s="68">
        <f t="shared" si="4"/>
        <v>1</v>
      </c>
      <c r="I106" s="68">
        <f t="shared" si="5"/>
        <v>1</v>
      </c>
    </row>
    <row r="107" spans="2:9" ht="14.25" x14ac:dyDescent="0.25">
      <c r="B107" s="65" t="s">
        <v>28</v>
      </c>
      <c r="C107" s="67"/>
      <c r="D107" s="67"/>
      <c r="E107" s="68">
        <f t="shared" si="3"/>
        <v>0</v>
      </c>
      <c r="F107" s="67"/>
      <c r="G107" s="67">
        <v>1</v>
      </c>
      <c r="H107" s="68">
        <f t="shared" si="4"/>
        <v>1</v>
      </c>
      <c r="I107" s="68">
        <f t="shared" si="5"/>
        <v>1</v>
      </c>
    </row>
    <row r="108" spans="2:9" ht="14.25" x14ac:dyDescent="0.25">
      <c r="B108" s="65" t="s">
        <v>145</v>
      </c>
      <c r="C108" s="67">
        <v>3</v>
      </c>
      <c r="D108" s="67">
        <v>2</v>
      </c>
      <c r="E108" s="68">
        <f t="shared" si="3"/>
        <v>5</v>
      </c>
      <c r="F108" s="67">
        <v>10</v>
      </c>
      <c r="G108" s="67">
        <v>12</v>
      </c>
      <c r="H108" s="68">
        <f t="shared" si="4"/>
        <v>22</v>
      </c>
      <c r="I108" s="68">
        <f t="shared" si="5"/>
        <v>27</v>
      </c>
    </row>
    <row r="109" spans="2:9" ht="14.25" x14ac:dyDescent="0.25">
      <c r="B109" s="65" t="s">
        <v>153</v>
      </c>
      <c r="C109" s="67">
        <v>1</v>
      </c>
      <c r="D109" s="67">
        <v>3</v>
      </c>
      <c r="E109" s="68">
        <f t="shared" si="3"/>
        <v>4</v>
      </c>
      <c r="F109" s="67">
        <v>4</v>
      </c>
      <c r="G109" s="67">
        <v>9</v>
      </c>
      <c r="H109" s="68">
        <f t="shared" si="4"/>
        <v>13</v>
      </c>
      <c r="I109" s="68">
        <f t="shared" si="5"/>
        <v>17</v>
      </c>
    </row>
    <row r="110" spans="2:9" ht="14.25" x14ac:dyDescent="0.25">
      <c r="B110" s="65" t="s">
        <v>103</v>
      </c>
      <c r="C110" s="67">
        <v>8</v>
      </c>
      <c r="D110" s="67">
        <v>5</v>
      </c>
      <c r="E110" s="68">
        <f t="shared" si="3"/>
        <v>13</v>
      </c>
      <c r="F110" s="67">
        <v>133</v>
      </c>
      <c r="G110" s="67">
        <v>39</v>
      </c>
      <c r="H110" s="68">
        <f t="shared" si="4"/>
        <v>172</v>
      </c>
      <c r="I110" s="68">
        <f t="shared" si="5"/>
        <v>185</v>
      </c>
    </row>
    <row r="111" spans="2:9" ht="14.25" x14ac:dyDescent="0.25">
      <c r="B111" s="65" t="s">
        <v>123</v>
      </c>
      <c r="C111" s="67">
        <v>1</v>
      </c>
      <c r="D111" s="67">
        <v>5</v>
      </c>
      <c r="E111" s="68">
        <f t="shared" si="3"/>
        <v>6</v>
      </c>
      <c r="F111" s="67">
        <v>28</v>
      </c>
      <c r="G111" s="67">
        <v>66</v>
      </c>
      <c r="H111" s="68">
        <f t="shared" si="4"/>
        <v>94</v>
      </c>
      <c r="I111" s="68">
        <f t="shared" si="5"/>
        <v>100</v>
      </c>
    </row>
    <row r="112" spans="2:9" ht="14.25" x14ac:dyDescent="0.25">
      <c r="B112" s="65" t="s">
        <v>112</v>
      </c>
      <c r="C112" s="67">
        <v>2</v>
      </c>
      <c r="D112" s="67"/>
      <c r="E112" s="68">
        <f t="shared" si="3"/>
        <v>2</v>
      </c>
      <c r="F112" s="67">
        <v>103</v>
      </c>
      <c r="G112" s="67">
        <v>8</v>
      </c>
      <c r="H112" s="68">
        <f t="shared" si="4"/>
        <v>111</v>
      </c>
      <c r="I112" s="68">
        <f t="shared" si="5"/>
        <v>113</v>
      </c>
    </row>
    <row r="113" spans="2:9" ht="14.25" x14ac:dyDescent="0.25">
      <c r="B113" s="65" t="s">
        <v>105</v>
      </c>
      <c r="C113" s="67">
        <v>17</v>
      </c>
      <c r="D113" s="67">
        <v>8</v>
      </c>
      <c r="E113" s="68">
        <f t="shared" si="3"/>
        <v>25</v>
      </c>
      <c r="F113" s="67">
        <v>108</v>
      </c>
      <c r="G113" s="67">
        <v>71</v>
      </c>
      <c r="H113" s="68">
        <f t="shared" si="4"/>
        <v>179</v>
      </c>
      <c r="I113" s="68">
        <f t="shared" si="5"/>
        <v>204</v>
      </c>
    </row>
    <row r="114" spans="2:9" ht="14.25" x14ac:dyDescent="0.25">
      <c r="B114" s="65" t="s">
        <v>194</v>
      </c>
      <c r="C114" s="67"/>
      <c r="D114" s="67"/>
      <c r="E114" s="68">
        <f t="shared" si="3"/>
        <v>0</v>
      </c>
      <c r="F114" s="67">
        <v>1</v>
      </c>
      <c r="G114" s="67"/>
      <c r="H114" s="68">
        <f t="shared" si="4"/>
        <v>1</v>
      </c>
      <c r="I114" s="68">
        <f t="shared" si="5"/>
        <v>1</v>
      </c>
    </row>
    <row r="115" spans="2:9" ht="14.25" x14ac:dyDescent="0.25">
      <c r="B115" s="65" t="s">
        <v>187</v>
      </c>
      <c r="C115" s="67"/>
      <c r="D115" s="67"/>
      <c r="E115" s="68">
        <f t="shared" si="3"/>
        <v>0</v>
      </c>
      <c r="F115" s="67">
        <v>2</v>
      </c>
      <c r="G115" s="67"/>
      <c r="H115" s="68">
        <f t="shared" si="4"/>
        <v>2</v>
      </c>
      <c r="I115" s="68">
        <f t="shared" si="5"/>
        <v>2</v>
      </c>
    </row>
    <row r="116" spans="2:9" ht="14.25" x14ac:dyDescent="0.25">
      <c r="B116" s="65" t="s">
        <v>122</v>
      </c>
      <c r="C116" s="67">
        <v>8</v>
      </c>
      <c r="D116" s="67">
        <v>3</v>
      </c>
      <c r="E116" s="68">
        <f t="shared" si="3"/>
        <v>11</v>
      </c>
      <c r="F116" s="67">
        <v>46</v>
      </c>
      <c r="G116" s="67">
        <v>38</v>
      </c>
      <c r="H116" s="68">
        <f t="shared" si="4"/>
        <v>84</v>
      </c>
      <c r="I116" s="68">
        <f t="shared" si="5"/>
        <v>95</v>
      </c>
    </row>
    <row r="117" spans="2:9" ht="14.25" x14ac:dyDescent="0.25">
      <c r="B117" s="65" t="s">
        <v>100</v>
      </c>
      <c r="C117" s="67">
        <v>15</v>
      </c>
      <c r="D117" s="67">
        <v>7</v>
      </c>
      <c r="E117" s="68">
        <f t="shared" si="3"/>
        <v>22</v>
      </c>
      <c r="F117" s="67">
        <v>101</v>
      </c>
      <c r="G117" s="67">
        <v>98</v>
      </c>
      <c r="H117" s="68">
        <f t="shared" si="4"/>
        <v>199</v>
      </c>
      <c r="I117" s="68">
        <f t="shared" si="5"/>
        <v>221</v>
      </c>
    </row>
    <row r="118" spans="2:9" ht="14.25" x14ac:dyDescent="0.25">
      <c r="B118" s="65" t="s">
        <v>89</v>
      </c>
      <c r="C118" s="67">
        <v>74</v>
      </c>
      <c r="D118" s="67">
        <v>40</v>
      </c>
      <c r="E118" s="68">
        <f t="shared" si="3"/>
        <v>114</v>
      </c>
      <c r="F118" s="67">
        <v>132</v>
      </c>
      <c r="G118" s="67">
        <v>135</v>
      </c>
      <c r="H118" s="68">
        <f t="shared" si="4"/>
        <v>267</v>
      </c>
      <c r="I118" s="68">
        <f t="shared" si="5"/>
        <v>381</v>
      </c>
    </row>
    <row r="119" spans="2:9" ht="14.25" x14ac:dyDescent="0.25">
      <c r="B119" s="65" t="s">
        <v>107</v>
      </c>
      <c r="C119" s="67">
        <v>17</v>
      </c>
      <c r="D119" s="67">
        <v>11</v>
      </c>
      <c r="E119" s="68">
        <f t="shared" si="3"/>
        <v>28</v>
      </c>
      <c r="F119" s="67">
        <v>51</v>
      </c>
      <c r="G119" s="67">
        <v>83</v>
      </c>
      <c r="H119" s="68">
        <f t="shared" si="4"/>
        <v>134</v>
      </c>
      <c r="I119" s="68">
        <f t="shared" si="5"/>
        <v>162</v>
      </c>
    </row>
    <row r="120" spans="2:9" ht="14.25" x14ac:dyDescent="0.25">
      <c r="B120" s="65" t="s">
        <v>98</v>
      </c>
      <c r="C120" s="67">
        <v>21</v>
      </c>
      <c r="D120" s="67">
        <v>20</v>
      </c>
      <c r="E120" s="68">
        <f t="shared" si="3"/>
        <v>41</v>
      </c>
      <c r="F120" s="67">
        <v>62</v>
      </c>
      <c r="G120" s="67">
        <v>122</v>
      </c>
      <c r="H120" s="68">
        <f t="shared" si="4"/>
        <v>184</v>
      </c>
      <c r="I120" s="68">
        <f t="shared" si="5"/>
        <v>225</v>
      </c>
    </row>
    <row r="121" spans="2:9" ht="14.25" x14ac:dyDescent="0.25">
      <c r="B121" s="65" t="s">
        <v>192</v>
      </c>
      <c r="C121" s="67"/>
      <c r="D121" s="67"/>
      <c r="E121" s="68">
        <f t="shared" si="3"/>
        <v>0</v>
      </c>
      <c r="F121" s="67">
        <v>1</v>
      </c>
      <c r="G121" s="67">
        <v>1</v>
      </c>
      <c r="H121" s="68">
        <f t="shared" si="4"/>
        <v>2</v>
      </c>
      <c r="I121" s="68">
        <f t="shared" si="5"/>
        <v>2</v>
      </c>
    </row>
    <row r="122" spans="2:9" ht="14.25" x14ac:dyDescent="0.25">
      <c r="B122" s="65" t="s">
        <v>109</v>
      </c>
      <c r="C122" s="67">
        <v>1</v>
      </c>
      <c r="D122" s="67"/>
      <c r="E122" s="68">
        <f t="shared" si="3"/>
        <v>1</v>
      </c>
      <c r="F122" s="67">
        <v>93</v>
      </c>
      <c r="G122" s="67">
        <v>59</v>
      </c>
      <c r="H122" s="68">
        <f t="shared" si="4"/>
        <v>152</v>
      </c>
      <c r="I122" s="68">
        <f t="shared" si="5"/>
        <v>153</v>
      </c>
    </row>
    <row r="123" spans="2:9" ht="14.25" x14ac:dyDescent="0.25">
      <c r="B123" s="65" t="s">
        <v>79</v>
      </c>
      <c r="C123" s="67">
        <v>128</v>
      </c>
      <c r="D123" s="67">
        <v>71</v>
      </c>
      <c r="E123" s="68">
        <f t="shared" si="3"/>
        <v>199</v>
      </c>
      <c r="F123" s="67">
        <v>1170</v>
      </c>
      <c r="G123" s="67">
        <v>534</v>
      </c>
      <c r="H123" s="68">
        <f t="shared" si="4"/>
        <v>1704</v>
      </c>
      <c r="I123" s="68">
        <f t="shared" si="5"/>
        <v>1903</v>
      </c>
    </row>
    <row r="124" spans="2:9" ht="14.25" x14ac:dyDescent="0.25">
      <c r="B124" s="65" t="s">
        <v>149</v>
      </c>
      <c r="C124" s="67"/>
      <c r="D124" s="67">
        <v>4</v>
      </c>
      <c r="E124" s="68">
        <f t="shared" si="3"/>
        <v>4</v>
      </c>
      <c r="F124" s="67">
        <v>6</v>
      </c>
      <c r="G124" s="67">
        <v>13</v>
      </c>
      <c r="H124" s="68">
        <f t="shared" si="4"/>
        <v>19</v>
      </c>
      <c r="I124" s="68">
        <f t="shared" si="5"/>
        <v>23</v>
      </c>
    </row>
    <row r="125" spans="2:9" ht="14.25" x14ac:dyDescent="0.25">
      <c r="B125" s="65" t="s">
        <v>169</v>
      </c>
      <c r="C125" s="67">
        <v>2</v>
      </c>
      <c r="D125" s="67"/>
      <c r="E125" s="68">
        <f t="shared" si="3"/>
        <v>2</v>
      </c>
      <c r="F125" s="67">
        <v>3</v>
      </c>
      <c r="G125" s="67">
        <v>1</v>
      </c>
      <c r="H125" s="68">
        <f t="shared" si="4"/>
        <v>4</v>
      </c>
      <c r="I125" s="68">
        <f t="shared" si="5"/>
        <v>6</v>
      </c>
    </row>
    <row r="126" spans="2:9" s="99" customFormat="1" ht="14.25" x14ac:dyDescent="0.25">
      <c r="B126" s="96" t="s">
        <v>141</v>
      </c>
      <c r="C126" s="97"/>
      <c r="D126" s="97"/>
      <c r="E126" s="98">
        <f t="shared" si="3"/>
        <v>0</v>
      </c>
      <c r="F126" s="97">
        <v>24</v>
      </c>
      <c r="G126" s="97">
        <v>5</v>
      </c>
      <c r="H126" s="98">
        <f t="shared" si="4"/>
        <v>29</v>
      </c>
      <c r="I126" s="98">
        <f t="shared" si="5"/>
        <v>29</v>
      </c>
    </row>
    <row r="127" spans="2:9" ht="14.25" x14ac:dyDescent="0.25">
      <c r="B127" s="65" t="s">
        <v>106</v>
      </c>
      <c r="C127" s="67">
        <v>10</v>
      </c>
      <c r="D127" s="67">
        <v>13</v>
      </c>
      <c r="E127" s="68">
        <f t="shared" si="3"/>
        <v>23</v>
      </c>
      <c r="F127" s="67">
        <v>80</v>
      </c>
      <c r="G127" s="67">
        <v>75</v>
      </c>
      <c r="H127" s="68">
        <f t="shared" si="4"/>
        <v>155</v>
      </c>
      <c r="I127" s="68">
        <f t="shared" si="5"/>
        <v>178</v>
      </c>
    </row>
    <row r="128" spans="2:9" ht="14.25" x14ac:dyDescent="0.25">
      <c r="B128" s="65" t="s">
        <v>111</v>
      </c>
      <c r="C128" s="67">
        <v>12</v>
      </c>
      <c r="D128" s="67">
        <v>9</v>
      </c>
      <c r="E128" s="68">
        <f t="shared" si="3"/>
        <v>21</v>
      </c>
      <c r="F128" s="67">
        <v>32</v>
      </c>
      <c r="G128" s="67">
        <v>34</v>
      </c>
      <c r="H128" s="68">
        <f t="shared" si="4"/>
        <v>66</v>
      </c>
      <c r="I128" s="68">
        <f t="shared" si="5"/>
        <v>87</v>
      </c>
    </row>
    <row r="129" spans="2:9" ht="14.25" x14ac:dyDescent="0.25">
      <c r="B129" s="65" t="s">
        <v>162</v>
      </c>
      <c r="C129" s="67">
        <v>3</v>
      </c>
      <c r="D129" s="67">
        <v>5</v>
      </c>
      <c r="E129" s="68">
        <f t="shared" si="3"/>
        <v>8</v>
      </c>
      <c r="F129" s="67">
        <v>2</v>
      </c>
      <c r="G129" s="67">
        <v>2</v>
      </c>
      <c r="H129" s="68">
        <f t="shared" si="4"/>
        <v>4</v>
      </c>
      <c r="I129" s="68">
        <f t="shared" si="5"/>
        <v>12</v>
      </c>
    </row>
    <row r="130" spans="2:9" ht="14.25" x14ac:dyDescent="0.25">
      <c r="B130" s="65" t="s">
        <v>135</v>
      </c>
      <c r="C130" s="67">
        <v>2</v>
      </c>
      <c r="D130" s="67">
        <v>6</v>
      </c>
      <c r="E130" s="68">
        <f t="shared" si="3"/>
        <v>8</v>
      </c>
      <c r="F130" s="67">
        <v>16</v>
      </c>
      <c r="G130" s="67">
        <v>35</v>
      </c>
      <c r="H130" s="68">
        <f t="shared" si="4"/>
        <v>51</v>
      </c>
      <c r="I130" s="68">
        <f t="shared" si="5"/>
        <v>59</v>
      </c>
    </row>
    <row r="131" spans="2:9" ht="14.25" x14ac:dyDescent="0.25">
      <c r="B131" s="65" t="s">
        <v>146</v>
      </c>
      <c r="C131" s="67">
        <v>1</v>
      </c>
      <c r="D131" s="67">
        <v>1</v>
      </c>
      <c r="E131" s="68">
        <f t="shared" si="3"/>
        <v>2</v>
      </c>
      <c r="F131" s="67">
        <v>9</v>
      </c>
      <c r="G131" s="67">
        <v>12</v>
      </c>
      <c r="H131" s="68">
        <f t="shared" si="4"/>
        <v>21</v>
      </c>
      <c r="I131" s="68">
        <f t="shared" si="5"/>
        <v>23</v>
      </c>
    </row>
    <row r="132" spans="2:9" ht="14.25" x14ac:dyDescent="0.25">
      <c r="B132" s="65" t="s">
        <v>91</v>
      </c>
      <c r="C132" s="67">
        <v>45</v>
      </c>
      <c r="D132" s="67">
        <v>19</v>
      </c>
      <c r="E132" s="68">
        <f t="shared" si="3"/>
        <v>64</v>
      </c>
      <c r="F132" s="67">
        <v>148</v>
      </c>
      <c r="G132" s="67">
        <v>146</v>
      </c>
      <c r="H132" s="68">
        <f t="shared" si="4"/>
        <v>294</v>
      </c>
      <c r="I132" s="68">
        <f t="shared" si="5"/>
        <v>358</v>
      </c>
    </row>
    <row r="133" spans="2:9" ht="14.25" x14ac:dyDescent="0.25">
      <c r="B133" s="65" t="s">
        <v>183</v>
      </c>
      <c r="C133" s="67"/>
      <c r="D133" s="67"/>
      <c r="E133" s="68">
        <f t="shared" si="3"/>
        <v>0</v>
      </c>
      <c r="F133" s="67"/>
      <c r="G133" s="67">
        <v>3</v>
      </c>
      <c r="H133" s="68">
        <f t="shared" si="4"/>
        <v>3</v>
      </c>
      <c r="I133" s="68">
        <f t="shared" si="5"/>
        <v>3</v>
      </c>
    </row>
    <row r="134" spans="2:9" ht="14.25" x14ac:dyDescent="0.25">
      <c r="B134" s="65" t="s">
        <v>191</v>
      </c>
      <c r="C134" s="67"/>
      <c r="D134" s="67"/>
      <c r="E134" s="68">
        <f t="shared" si="3"/>
        <v>0</v>
      </c>
      <c r="F134" s="67">
        <v>1</v>
      </c>
      <c r="G134" s="67"/>
      <c r="H134" s="68">
        <f t="shared" si="4"/>
        <v>1</v>
      </c>
      <c r="I134" s="68">
        <f t="shared" si="5"/>
        <v>1</v>
      </c>
    </row>
    <row r="135" spans="2:9" ht="14.25" x14ac:dyDescent="0.25">
      <c r="B135" s="65" t="s">
        <v>185</v>
      </c>
      <c r="C135" s="67"/>
      <c r="D135" s="67"/>
      <c r="E135" s="68">
        <f t="shared" si="3"/>
        <v>0</v>
      </c>
      <c r="F135" s="67">
        <v>1</v>
      </c>
      <c r="G135" s="67">
        <v>2</v>
      </c>
      <c r="H135" s="68">
        <f t="shared" si="4"/>
        <v>3</v>
      </c>
      <c r="I135" s="68">
        <f t="shared" si="5"/>
        <v>3</v>
      </c>
    </row>
    <row r="136" spans="2:9" ht="14.25" x14ac:dyDescent="0.25">
      <c r="B136" s="65" t="s">
        <v>167</v>
      </c>
      <c r="C136" s="67"/>
      <c r="D136" s="67"/>
      <c r="E136" s="68">
        <f t="shared" si="3"/>
        <v>0</v>
      </c>
      <c r="F136" s="67">
        <v>5</v>
      </c>
      <c r="G136" s="67">
        <v>2</v>
      </c>
      <c r="H136" s="68">
        <f t="shared" si="4"/>
        <v>7</v>
      </c>
      <c r="I136" s="68">
        <f t="shared" si="5"/>
        <v>7</v>
      </c>
    </row>
    <row r="137" spans="2:9" ht="14.25" x14ac:dyDescent="0.25">
      <c r="B137" s="65" t="s">
        <v>178</v>
      </c>
      <c r="C137" s="67"/>
      <c r="D137" s="67"/>
      <c r="E137" s="68">
        <f t="shared" si="3"/>
        <v>0</v>
      </c>
      <c r="F137" s="67"/>
      <c r="G137" s="67">
        <v>4</v>
      </c>
      <c r="H137" s="68">
        <f t="shared" si="4"/>
        <v>4</v>
      </c>
      <c r="I137" s="68">
        <f t="shared" si="5"/>
        <v>4</v>
      </c>
    </row>
    <row r="138" spans="2:9" ht="14.25" x14ac:dyDescent="0.25">
      <c r="B138" s="65" t="s">
        <v>101</v>
      </c>
      <c r="C138" s="67">
        <v>3</v>
      </c>
      <c r="D138" s="67">
        <v>42</v>
      </c>
      <c r="E138" s="68">
        <f t="shared" si="3"/>
        <v>45</v>
      </c>
      <c r="F138" s="67">
        <v>20</v>
      </c>
      <c r="G138" s="67">
        <v>134</v>
      </c>
      <c r="H138" s="68">
        <f t="shared" si="4"/>
        <v>154</v>
      </c>
      <c r="I138" s="68">
        <f t="shared" si="5"/>
        <v>199</v>
      </c>
    </row>
    <row r="139" spans="2:9" s="95" customFormat="1" ht="14.25" x14ac:dyDescent="0.25">
      <c r="B139" s="66" t="s">
        <v>4</v>
      </c>
      <c r="C139" s="68">
        <f>SUM(C12:C138)</f>
        <v>1789</v>
      </c>
      <c r="D139" s="68">
        <f t="shared" ref="D139:H139" si="6">SUM(D12:D138)</f>
        <v>1893</v>
      </c>
      <c r="E139" s="68">
        <f t="shared" si="6"/>
        <v>3682</v>
      </c>
      <c r="F139" s="68">
        <f t="shared" si="6"/>
        <v>15354</v>
      </c>
      <c r="G139" s="68">
        <f t="shared" si="6"/>
        <v>11034</v>
      </c>
      <c r="H139" s="68">
        <f t="shared" si="6"/>
        <v>26388</v>
      </c>
      <c r="I139" s="68">
        <f>SUM(I12:I138)</f>
        <v>30070</v>
      </c>
    </row>
    <row r="141" spans="2:9" x14ac:dyDescent="0.2">
      <c r="B141" s="164" t="s">
        <v>8</v>
      </c>
      <c r="C141" s="164"/>
    </row>
    <row r="142" spans="2:9" x14ac:dyDescent="0.2">
      <c r="B142" s="159" t="s">
        <v>9</v>
      </c>
      <c r="C142" s="159"/>
    </row>
  </sheetData>
  <autoFilter ref="B11:E139"/>
  <mergeCells count="8">
    <mergeCell ref="B141:C141"/>
    <mergeCell ref="B142:C142"/>
    <mergeCell ref="B8:D8"/>
    <mergeCell ref="B10:B11"/>
    <mergeCell ref="B7:I7"/>
    <mergeCell ref="I10:I11"/>
    <mergeCell ref="C10:E10"/>
    <mergeCell ref="F10:H10"/>
  </mergeCells>
  <hyperlinks>
    <hyperlink ref="J1" location="ÍNDICE!A1" display="índice"/>
  </hyperlinks>
  <pageMargins left="0.70866141732283472" right="0.70866141732283472" top="0.74803149606299213" bottom="0.74803149606299213" header="0.31496062992125984" footer="0.31496062992125984"/>
  <pageSetup scale="70" orientation="portrait" r:id="rId1"/>
  <rowBreaks count="1" manualBreakCount="1">
    <brk id="61" max="8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J59"/>
  <sheetViews>
    <sheetView workbookViewId="0"/>
  </sheetViews>
  <sheetFormatPr baseColWidth="10" defaultColWidth="11.42578125" defaultRowHeight="12.75" x14ac:dyDescent="0.2"/>
  <cols>
    <col min="1" max="1" width="4" style="43" customWidth="1"/>
    <col min="2" max="2" width="37.7109375" style="43" customWidth="1"/>
    <col min="3" max="4" width="12.42578125" style="43" customWidth="1"/>
    <col min="5" max="5" width="12.42578125" style="53" customWidth="1"/>
    <col min="6" max="9" width="12.42578125" style="43" customWidth="1"/>
    <col min="10" max="16384" width="11.42578125" style="43"/>
  </cols>
  <sheetData>
    <row r="1" spans="2:10" ht="21" x14ac:dyDescent="0.35">
      <c r="B1" s="84"/>
      <c r="C1" s="84"/>
      <c r="D1" s="84"/>
      <c r="E1" s="85"/>
      <c r="F1" s="85"/>
      <c r="G1" s="85"/>
      <c r="H1" s="85"/>
      <c r="I1" s="85"/>
      <c r="J1" s="78" t="s">
        <v>296</v>
      </c>
    </row>
    <row r="2" spans="2:10" x14ac:dyDescent="0.2">
      <c r="B2" s="84"/>
      <c r="C2" s="84"/>
      <c r="D2" s="84"/>
      <c r="E2" s="85"/>
      <c r="F2" s="85"/>
      <c r="G2" s="85"/>
      <c r="H2" s="85"/>
      <c r="I2" s="85"/>
    </row>
    <row r="3" spans="2:10" x14ac:dyDescent="0.2">
      <c r="B3" s="84"/>
      <c r="C3" s="84"/>
      <c r="D3" s="84"/>
      <c r="E3" s="85"/>
      <c r="F3" s="85"/>
      <c r="G3" s="85"/>
      <c r="H3" s="85"/>
      <c r="I3" s="85"/>
    </row>
    <row r="4" spans="2:10" x14ac:dyDescent="0.2">
      <c r="B4" s="84"/>
      <c r="C4" s="84"/>
      <c r="D4" s="84"/>
      <c r="E4" s="85"/>
      <c r="F4" s="85"/>
      <c r="G4" s="85"/>
      <c r="H4" s="85"/>
      <c r="I4" s="85"/>
    </row>
    <row r="5" spans="2:10" x14ac:dyDescent="0.2">
      <c r="B5" s="84"/>
      <c r="C5" s="84"/>
      <c r="D5" s="84"/>
      <c r="E5" s="85"/>
      <c r="F5" s="85"/>
      <c r="G5" s="85"/>
      <c r="H5" s="85"/>
      <c r="I5" s="85"/>
    </row>
    <row r="6" spans="2:10" x14ac:dyDescent="0.2">
      <c r="B6" s="84"/>
      <c r="C6" s="84"/>
      <c r="D6" s="84"/>
      <c r="E6" s="85"/>
      <c r="F6" s="85"/>
      <c r="G6" s="85"/>
      <c r="H6" s="85"/>
      <c r="I6" s="85"/>
    </row>
    <row r="7" spans="2:10" ht="45" customHeight="1" x14ac:dyDescent="0.2">
      <c r="B7" s="190" t="s">
        <v>301</v>
      </c>
      <c r="C7" s="190"/>
      <c r="D7" s="190"/>
      <c r="E7" s="190"/>
      <c r="F7" s="190"/>
      <c r="G7" s="190"/>
      <c r="H7" s="190"/>
      <c r="I7" s="190"/>
    </row>
    <row r="8" spans="2:10" ht="15" x14ac:dyDescent="0.25">
      <c r="B8" s="160" t="s">
        <v>297</v>
      </c>
      <c r="C8" s="160"/>
      <c r="D8" s="160"/>
    </row>
    <row r="10" spans="2:10" ht="19.5" customHeight="1" x14ac:dyDescent="0.2">
      <c r="B10" s="188" t="s">
        <v>271</v>
      </c>
      <c r="C10" s="193" t="s">
        <v>12</v>
      </c>
      <c r="D10" s="194"/>
      <c r="E10" s="195"/>
      <c r="F10" s="193" t="s">
        <v>13</v>
      </c>
      <c r="G10" s="194"/>
      <c r="H10" s="195" t="s">
        <v>3</v>
      </c>
      <c r="I10" s="191" t="s">
        <v>4</v>
      </c>
    </row>
    <row r="11" spans="2:10" ht="17.25" customHeight="1" x14ac:dyDescent="0.2">
      <c r="B11" s="189"/>
      <c r="C11" s="100" t="s">
        <v>10</v>
      </c>
      <c r="D11" s="101" t="s">
        <v>11</v>
      </c>
      <c r="E11" s="102" t="s">
        <v>313</v>
      </c>
      <c r="F11" s="100" t="s">
        <v>10</v>
      </c>
      <c r="G11" s="101" t="s">
        <v>11</v>
      </c>
      <c r="H11" s="102" t="s">
        <v>313</v>
      </c>
      <c r="I11" s="192"/>
    </row>
    <row r="12" spans="2:10" ht="14.25" x14ac:dyDescent="0.25">
      <c r="B12" s="65" t="s">
        <v>137</v>
      </c>
      <c r="C12" s="67"/>
      <c r="D12" s="67"/>
      <c r="E12" s="68">
        <f>C12+D12</f>
        <v>0</v>
      </c>
      <c r="F12" s="67">
        <v>1</v>
      </c>
      <c r="G12" s="67"/>
      <c r="H12" s="68">
        <f>F12+G12</f>
        <v>1</v>
      </c>
      <c r="I12" s="68">
        <f>+E12+H12</f>
        <v>1</v>
      </c>
    </row>
    <row r="13" spans="2:10" ht="14.25" x14ac:dyDescent="0.25">
      <c r="B13" s="65" t="s">
        <v>227</v>
      </c>
      <c r="C13" s="67">
        <v>1</v>
      </c>
      <c r="D13" s="67">
        <v>1</v>
      </c>
      <c r="E13" s="68">
        <f t="shared" ref="E13:E55" si="0">C13+D13</f>
        <v>2</v>
      </c>
      <c r="F13" s="67">
        <v>82</v>
      </c>
      <c r="G13" s="67">
        <v>62</v>
      </c>
      <c r="H13" s="68">
        <f t="shared" ref="H13:H55" si="1">F13+G13</f>
        <v>144</v>
      </c>
      <c r="I13" s="68">
        <f t="shared" ref="I13:I55" si="2">+E13+H13</f>
        <v>146</v>
      </c>
    </row>
    <row r="14" spans="2:10" ht="14.25" x14ac:dyDescent="0.25">
      <c r="B14" s="65" t="s">
        <v>225</v>
      </c>
      <c r="C14" s="67">
        <v>5</v>
      </c>
      <c r="D14" s="67">
        <v>3</v>
      </c>
      <c r="E14" s="68">
        <f t="shared" si="0"/>
        <v>8</v>
      </c>
      <c r="F14" s="67">
        <v>142</v>
      </c>
      <c r="G14" s="67">
        <v>57</v>
      </c>
      <c r="H14" s="68">
        <f t="shared" si="1"/>
        <v>199</v>
      </c>
      <c r="I14" s="68">
        <f t="shared" si="2"/>
        <v>207</v>
      </c>
    </row>
    <row r="15" spans="2:10" ht="14.25" x14ac:dyDescent="0.25">
      <c r="B15" s="65" t="s">
        <v>210</v>
      </c>
      <c r="C15" s="67">
        <v>6</v>
      </c>
      <c r="D15" s="67">
        <v>3</v>
      </c>
      <c r="E15" s="68">
        <f t="shared" si="0"/>
        <v>9</v>
      </c>
      <c r="F15" s="67">
        <v>1686</v>
      </c>
      <c r="G15" s="67">
        <v>551</v>
      </c>
      <c r="H15" s="68">
        <f t="shared" si="1"/>
        <v>2237</v>
      </c>
      <c r="I15" s="68">
        <f t="shared" si="2"/>
        <v>2246</v>
      </c>
    </row>
    <row r="16" spans="2:10" ht="14.25" x14ac:dyDescent="0.25">
      <c r="B16" s="65" t="s">
        <v>104</v>
      </c>
      <c r="C16" s="67"/>
      <c r="D16" s="67">
        <v>1</v>
      </c>
      <c r="E16" s="68">
        <f t="shared" si="0"/>
        <v>1</v>
      </c>
      <c r="F16" s="67"/>
      <c r="G16" s="67"/>
      <c r="H16" s="68">
        <f t="shared" si="1"/>
        <v>0</v>
      </c>
      <c r="I16" s="68">
        <f t="shared" si="2"/>
        <v>1</v>
      </c>
    </row>
    <row r="17" spans="2:9" ht="14.25" x14ac:dyDescent="0.25">
      <c r="B17" s="65" t="s">
        <v>238</v>
      </c>
      <c r="C17" s="67"/>
      <c r="D17" s="67"/>
      <c r="E17" s="68">
        <f t="shared" si="0"/>
        <v>0</v>
      </c>
      <c r="F17" s="67">
        <v>1</v>
      </c>
      <c r="G17" s="67"/>
      <c r="H17" s="68">
        <f t="shared" si="1"/>
        <v>1</v>
      </c>
      <c r="I17" s="68">
        <f t="shared" si="2"/>
        <v>1</v>
      </c>
    </row>
    <row r="18" spans="2:9" ht="14.25" x14ac:dyDescent="0.25">
      <c r="B18" s="65" t="s">
        <v>78</v>
      </c>
      <c r="C18" s="67"/>
      <c r="D18" s="67">
        <v>1</v>
      </c>
      <c r="E18" s="68">
        <f t="shared" si="0"/>
        <v>1</v>
      </c>
      <c r="F18" s="67"/>
      <c r="G18" s="67"/>
      <c r="H18" s="68">
        <f t="shared" si="1"/>
        <v>0</v>
      </c>
      <c r="I18" s="68">
        <f t="shared" si="2"/>
        <v>1</v>
      </c>
    </row>
    <row r="19" spans="2:9" ht="14.25" x14ac:dyDescent="0.25">
      <c r="B19" s="65" t="s">
        <v>209</v>
      </c>
      <c r="C19" s="67">
        <v>84</v>
      </c>
      <c r="D19" s="67">
        <v>49</v>
      </c>
      <c r="E19" s="68">
        <f t="shared" si="0"/>
        <v>133</v>
      </c>
      <c r="F19" s="67">
        <v>1764</v>
      </c>
      <c r="G19" s="67">
        <v>735</v>
      </c>
      <c r="H19" s="68">
        <f t="shared" si="1"/>
        <v>2499</v>
      </c>
      <c r="I19" s="68">
        <f t="shared" si="2"/>
        <v>2632</v>
      </c>
    </row>
    <row r="20" spans="2:9" ht="14.25" x14ac:dyDescent="0.25">
      <c r="B20" s="65" t="s">
        <v>228</v>
      </c>
      <c r="C20" s="67">
        <v>5</v>
      </c>
      <c r="D20" s="67">
        <v>2</v>
      </c>
      <c r="E20" s="68">
        <f t="shared" si="0"/>
        <v>7</v>
      </c>
      <c r="F20" s="67">
        <v>64</v>
      </c>
      <c r="G20" s="67">
        <v>39</v>
      </c>
      <c r="H20" s="68">
        <f t="shared" si="1"/>
        <v>103</v>
      </c>
      <c r="I20" s="68">
        <f t="shared" si="2"/>
        <v>110</v>
      </c>
    </row>
    <row r="21" spans="2:9" ht="14.25" x14ac:dyDescent="0.25">
      <c r="B21" s="65" t="s">
        <v>181</v>
      </c>
      <c r="C21" s="67">
        <v>20</v>
      </c>
      <c r="D21" s="67">
        <v>47</v>
      </c>
      <c r="E21" s="68">
        <f t="shared" si="0"/>
        <v>67</v>
      </c>
      <c r="F21" s="67">
        <v>463</v>
      </c>
      <c r="G21" s="67">
        <v>495</v>
      </c>
      <c r="H21" s="68">
        <f t="shared" si="1"/>
        <v>958</v>
      </c>
      <c r="I21" s="68">
        <f t="shared" si="2"/>
        <v>1025</v>
      </c>
    </row>
    <row r="22" spans="2:9" ht="14.25" x14ac:dyDescent="0.25">
      <c r="B22" s="65" t="s">
        <v>235</v>
      </c>
      <c r="C22" s="67"/>
      <c r="D22" s="67"/>
      <c r="E22" s="68">
        <f t="shared" si="0"/>
        <v>0</v>
      </c>
      <c r="F22" s="67">
        <v>9</v>
      </c>
      <c r="G22" s="67">
        <v>1</v>
      </c>
      <c r="H22" s="68">
        <f t="shared" si="1"/>
        <v>10</v>
      </c>
      <c r="I22" s="68">
        <f t="shared" si="2"/>
        <v>10</v>
      </c>
    </row>
    <row r="23" spans="2:9" ht="14.25" x14ac:dyDescent="0.25">
      <c r="B23" s="65" t="s">
        <v>215</v>
      </c>
      <c r="C23" s="67">
        <v>3</v>
      </c>
      <c r="D23" s="67">
        <v>1</v>
      </c>
      <c r="E23" s="68">
        <f t="shared" si="0"/>
        <v>4</v>
      </c>
      <c r="F23" s="67">
        <v>333</v>
      </c>
      <c r="G23" s="67">
        <v>245</v>
      </c>
      <c r="H23" s="68">
        <f t="shared" si="1"/>
        <v>578</v>
      </c>
      <c r="I23" s="68">
        <f t="shared" si="2"/>
        <v>582</v>
      </c>
    </row>
    <row r="24" spans="2:9" ht="14.25" x14ac:dyDescent="0.25">
      <c r="B24" s="65" t="s">
        <v>226</v>
      </c>
      <c r="C24" s="67">
        <v>2</v>
      </c>
      <c r="D24" s="67">
        <v>4</v>
      </c>
      <c r="E24" s="68">
        <f t="shared" si="0"/>
        <v>6</v>
      </c>
      <c r="F24" s="67">
        <v>61</v>
      </c>
      <c r="G24" s="67">
        <v>90</v>
      </c>
      <c r="H24" s="68">
        <f t="shared" si="1"/>
        <v>151</v>
      </c>
      <c r="I24" s="68">
        <f t="shared" si="2"/>
        <v>157</v>
      </c>
    </row>
    <row r="25" spans="2:9" ht="14.25" x14ac:dyDescent="0.25">
      <c r="B25" s="65" t="s">
        <v>208</v>
      </c>
      <c r="C25" s="67">
        <v>162</v>
      </c>
      <c r="D25" s="67">
        <v>50</v>
      </c>
      <c r="E25" s="68">
        <f t="shared" si="0"/>
        <v>212</v>
      </c>
      <c r="F25" s="67">
        <v>1958</v>
      </c>
      <c r="G25" s="67">
        <v>975</v>
      </c>
      <c r="H25" s="68">
        <f t="shared" si="1"/>
        <v>2933</v>
      </c>
      <c r="I25" s="68">
        <f t="shared" si="2"/>
        <v>3145</v>
      </c>
    </row>
    <row r="26" spans="2:9" ht="14.25" x14ac:dyDescent="0.25">
      <c r="B26" s="65" t="s">
        <v>213</v>
      </c>
      <c r="C26" s="67">
        <v>14</v>
      </c>
      <c r="D26" s="67">
        <v>3</v>
      </c>
      <c r="E26" s="68">
        <f t="shared" si="0"/>
        <v>17</v>
      </c>
      <c r="F26" s="67">
        <v>689</v>
      </c>
      <c r="G26" s="67">
        <v>281</v>
      </c>
      <c r="H26" s="68">
        <f t="shared" si="1"/>
        <v>970</v>
      </c>
      <c r="I26" s="68">
        <f t="shared" si="2"/>
        <v>987</v>
      </c>
    </row>
    <row r="27" spans="2:9" ht="14.25" x14ac:dyDescent="0.25">
      <c r="B27" s="65" t="s">
        <v>216</v>
      </c>
      <c r="C27" s="67">
        <v>52</v>
      </c>
      <c r="D27" s="67">
        <v>23</v>
      </c>
      <c r="E27" s="68">
        <f t="shared" si="0"/>
        <v>75</v>
      </c>
      <c r="F27" s="67">
        <v>517</v>
      </c>
      <c r="G27" s="67">
        <v>249</v>
      </c>
      <c r="H27" s="68">
        <f t="shared" si="1"/>
        <v>766</v>
      </c>
      <c r="I27" s="68">
        <f t="shared" si="2"/>
        <v>841</v>
      </c>
    </row>
    <row r="28" spans="2:9" ht="14.25" x14ac:dyDescent="0.25">
      <c r="B28" s="65" t="s">
        <v>230</v>
      </c>
      <c r="C28" s="67"/>
      <c r="D28" s="67"/>
      <c r="E28" s="68">
        <f t="shared" si="0"/>
        <v>0</v>
      </c>
      <c r="F28" s="67">
        <v>19</v>
      </c>
      <c r="G28" s="67">
        <v>21</v>
      </c>
      <c r="H28" s="68">
        <f t="shared" si="1"/>
        <v>40</v>
      </c>
      <c r="I28" s="68">
        <f t="shared" si="2"/>
        <v>40</v>
      </c>
    </row>
    <row r="29" spans="2:9" ht="14.25" x14ac:dyDescent="0.25">
      <c r="B29" s="65" t="s">
        <v>237</v>
      </c>
      <c r="C29" s="67"/>
      <c r="D29" s="67"/>
      <c r="E29" s="68">
        <f t="shared" si="0"/>
        <v>0</v>
      </c>
      <c r="F29" s="67">
        <v>5</v>
      </c>
      <c r="G29" s="67">
        <v>7</v>
      </c>
      <c r="H29" s="68">
        <f t="shared" si="1"/>
        <v>12</v>
      </c>
      <c r="I29" s="68">
        <f t="shared" si="2"/>
        <v>12</v>
      </c>
    </row>
    <row r="30" spans="2:9" ht="14.25" x14ac:dyDescent="0.25">
      <c r="B30" s="65" t="s">
        <v>270</v>
      </c>
      <c r="C30" s="67">
        <v>465</v>
      </c>
      <c r="D30" s="67">
        <v>131</v>
      </c>
      <c r="E30" s="68">
        <f t="shared" si="0"/>
        <v>596</v>
      </c>
      <c r="F30" s="67">
        <v>15617</v>
      </c>
      <c r="G30" s="67">
        <v>1291</v>
      </c>
      <c r="H30" s="68">
        <f t="shared" si="1"/>
        <v>16908</v>
      </c>
      <c r="I30" s="68">
        <f t="shared" si="2"/>
        <v>17504</v>
      </c>
    </row>
    <row r="31" spans="2:9" ht="14.25" x14ac:dyDescent="0.25">
      <c r="B31" s="65" t="s">
        <v>233</v>
      </c>
      <c r="C31" s="67"/>
      <c r="D31" s="67"/>
      <c r="E31" s="68">
        <f t="shared" si="0"/>
        <v>0</v>
      </c>
      <c r="F31" s="67">
        <v>5</v>
      </c>
      <c r="G31" s="67">
        <v>5</v>
      </c>
      <c r="H31" s="68">
        <f t="shared" si="1"/>
        <v>10</v>
      </c>
      <c r="I31" s="68">
        <f t="shared" si="2"/>
        <v>10</v>
      </c>
    </row>
    <row r="32" spans="2:9" ht="14.25" x14ac:dyDescent="0.25">
      <c r="B32" s="65" t="s">
        <v>179</v>
      </c>
      <c r="C32" s="67">
        <v>1692</v>
      </c>
      <c r="D32" s="67">
        <v>1820</v>
      </c>
      <c r="E32" s="68">
        <f t="shared" si="0"/>
        <v>3512</v>
      </c>
      <c r="F32" s="67">
        <v>16264</v>
      </c>
      <c r="G32" s="67">
        <v>15763</v>
      </c>
      <c r="H32" s="68">
        <f t="shared" si="1"/>
        <v>32027</v>
      </c>
      <c r="I32" s="68">
        <f t="shared" si="2"/>
        <v>35539</v>
      </c>
    </row>
    <row r="33" spans="2:9" ht="14.25" x14ac:dyDescent="0.25">
      <c r="B33" s="65" t="s">
        <v>229</v>
      </c>
      <c r="C33" s="67">
        <v>9</v>
      </c>
      <c r="D33" s="67">
        <v>2</v>
      </c>
      <c r="E33" s="68">
        <f t="shared" si="0"/>
        <v>11</v>
      </c>
      <c r="F33" s="67">
        <v>46</v>
      </c>
      <c r="G33" s="67">
        <v>10</v>
      </c>
      <c r="H33" s="68">
        <f t="shared" si="1"/>
        <v>56</v>
      </c>
      <c r="I33" s="68">
        <f t="shared" si="2"/>
        <v>67</v>
      </c>
    </row>
    <row r="34" spans="2:9" ht="14.25" x14ac:dyDescent="0.25">
      <c r="B34" s="65" t="s">
        <v>211</v>
      </c>
      <c r="C34" s="67">
        <v>45</v>
      </c>
      <c r="D34" s="67">
        <v>7</v>
      </c>
      <c r="E34" s="68">
        <f t="shared" si="0"/>
        <v>52</v>
      </c>
      <c r="F34" s="67">
        <v>1086</v>
      </c>
      <c r="G34" s="67">
        <v>235</v>
      </c>
      <c r="H34" s="68">
        <f t="shared" si="1"/>
        <v>1321</v>
      </c>
      <c r="I34" s="68">
        <f t="shared" si="2"/>
        <v>1373</v>
      </c>
    </row>
    <row r="35" spans="2:9" ht="14.25" x14ac:dyDescent="0.25">
      <c r="B35" s="65" t="s">
        <v>29</v>
      </c>
      <c r="C35" s="67">
        <v>9</v>
      </c>
      <c r="D35" s="67">
        <v>4</v>
      </c>
      <c r="E35" s="68">
        <f t="shared" si="0"/>
        <v>13</v>
      </c>
      <c r="F35" s="67">
        <v>1863</v>
      </c>
      <c r="G35" s="67">
        <v>172</v>
      </c>
      <c r="H35" s="68">
        <f t="shared" si="1"/>
        <v>2035</v>
      </c>
      <c r="I35" s="68">
        <f t="shared" si="2"/>
        <v>2048</v>
      </c>
    </row>
    <row r="36" spans="2:9" ht="14.25" x14ac:dyDescent="0.25">
      <c r="B36" s="65" t="s">
        <v>28</v>
      </c>
      <c r="C36" s="67">
        <v>292</v>
      </c>
      <c r="D36" s="67">
        <v>163</v>
      </c>
      <c r="E36" s="68">
        <f t="shared" si="0"/>
        <v>455</v>
      </c>
      <c r="F36" s="67">
        <v>4716</v>
      </c>
      <c r="G36" s="67">
        <v>2872</v>
      </c>
      <c r="H36" s="68">
        <f t="shared" si="1"/>
        <v>7588</v>
      </c>
      <c r="I36" s="68">
        <f t="shared" si="2"/>
        <v>8043</v>
      </c>
    </row>
    <row r="37" spans="2:9" ht="14.25" x14ac:dyDescent="0.25">
      <c r="B37" s="65" t="s">
        <v>217</v>
      </c>
      <c r="C37" s="67">
        <v>46</v>
      </c>
      <c r="D37" s="67">
        <v>22</v>
      </c>
      <c r="E37" s="68">
        <f t="shared" si="0"/>
        <v>68</v>
      </c>
      <c r="F37" s="67">
        <v>318</v>
      </c>
      <c r="G37" s="67">
        <v>277</v>
      </c>
      <c r="H37" s="68">
        <f t="shared" si="1"/>
        <v>595</v>
      </c>
      <c r="I37" s="68">
        <f t="shared" si="2"/>
        <v>663</v>
      </c>
    </row>
    <row r="38" spans="2:9" ht="14.25" x14ac:dyDescent="0.25">
      <c r="B38" s="65" t="s">
        <v>79</v>
      </c>
      <c r="C38" s="67"/>
      <c r="D38" s="67"/>
      <c r="E38" s="68">
        <f t="shared" si="0"/>
        <v>0</v>
      </c>
      <c r="F38" s="67">
        <v>1</v>
      </c>
      <c r="G38" s="67"/>
      <c r="H38" s="68">
        <f t="shared" si="1"/>
        <v>1</v>
      </c>
      <c r="I38" s="68">
        <f t="shared" si="2"/>
        <v>1</v>
      </c>
    </row>
    <row r="39" spans="2:9" ht="14.25" x14ac:dyDescent="0.25">
      <c r="B39" s="65" t="s">
        <v>214</v>
      </c>
      <c r="C39" s="67">
        <v>129</v>
      </c>
      <c r="D39" s="67">
        <v>50</v>
      </c>
      <c r="E39" s="68">
        <f t="shared" si="0"/>
        <v>179</v>
      </c>
      <c r="F39" s="67">
        <v>551</v>
      </c>
      <c r="G39" s="67">
        <v>173</v>
      </c>
      <c r="H39" s="68">
        <f t="shared" si="1"/>
        <v>724</v>
      </c>
      <c r="I39" s="68">
        <f t="shared" si="2"/>
        <v>903</v>
      </c>
    </row>
    <row r="40" spans="2:9" ht="14.25" x14ac:dyDescent="0.25">
      <c r="B40" s="65" t="s">
        <v>207</v>
      </c>
      <c r="C40" s="67">
        <v>34</v>
      </c>
      <c r="D40" s="67">
        <v>11</v>
      </c>
      <c r="E40" s="68">
        <f t="shared" si="0"/>
        <v>45</v>
      </c>
      <c r="F40" s="67">
        <v>2637</v>
      </c>
      <c r="G40" s="67">
        <v>1196</v>
      </c>
      <c r="H40" s="68">
        <f t="shared" si="1"/>
        <v>3833</v>
      </c>
      <c r="I40" s="68">
        <f t="shared" si="2"/>
        <v>3878</v>
      </c>
    </row>
    <row r="41" spans="2:9" ht="14.25" x14ac:dyDescent="0.25">
      <c r="B41" s="65" t="s">
        <v>232</v>
      </c>
      <c r="C41" s="67">
        <v>4</v>
      </c>
      <c r="D41" s="67"/>
      <c r="E41" s="68">
        <f t="shared" si="0"/>
        <v>4</v>
      </c>
      <c r="F41" s="67">
        <v>21</v>
      </c>
      <c r="G41" s="67">
        <v>6</v>
      </c>
      <c r="H41" s="68">
        <f t="shared" si="1"/>
        <v>27</v>
      </c>
      <c r="I41" s="68">
        <f t="shared" si="2"/>
        <v>31</v>
      </c>
    </row>
    <row r="42" spans="2:9" ht="14.25" x14ac:dyDescent="0.25">
      <c r="B42" s="65" t="s">
        <v>223</v>
      </c>
      <c r="C42" s="67"/>
      <c r="D42" s="67"/>
      <c r="E42" s="68">
        <f t="shared" si="0"/>
        <v>0</v>
      </c>
      <c r="F42" s="67">
        <v>188</v>
      </c>
      <c r="G42" s="67">
        <v>31</v>
      </c>
      <c r="H42" s="68">
        <f t="shared" si="1"/>
        <v>219</v>
      </c>
      <c r="I42" s="68">
        <f t="shared" si="2"/>
        <v>219</v>
      </c>
    </row>
    <row r="43" spans="2:9" ht="14.25" x14ac:dyDescent="0.25">
      <c r="B43" s="65" t="s">
        <v>218</v>
      </c>
      <c r="C43" s="67">
        <v>1</v>
      </c>
      <c r="D43" s="67"/>
      <c r="E43" s="68">
        <f t="shared" si="0"/>
        <v>1</v>
      </c>
      <c r="F43" s="67">
        <v>268</v>
      </c>
      <c r="G43" s="67">
        <v>95</v>
      </c>
      <c r="H43" s="68">
        <f t="shared" si="1"/>
        <v>363</v>
      </c>
      <c r="I43" s="68">
        <f t="shared" si="2"/>
        <v>364</v>
      </c>
    </row>
    <row r="44" spans="2:9" ht="14.25" x14ac:dyDescent="0.25">
      <c r="B44" s="65" t="s">
        <v>231</v>
      </c>
      <c r="C44" s="67">
        <v>3</v>
      </c>
      <c r="D44" s="67">
        <v>1</v>
      </c>
      <c r="E44" s="68">
        <f t="shared" si="0"/>
        <v>4</v>
      </c>
      <c r="F44" s="67">
        <v>14</v>
      </c>
      <c r="G44" s="67">
        <v>10</v>
      </c>
      <c r="H44" s="68">
        <f t="shared" si="1"/>
        <v>24</v>
      </c>
      <c r="I44" s="68">
        <f t="shared" si="2"/>
        <v>28</v>
      </c>
    </row>
    <row r="45" spans="2:9" ht="14.25" x14ac:dyDescent="0.25">
      <c r="B45" s="65" t="s">
        <v>219</v>
      </c>
      <c r="C45" s="67">
        <v>7</v>
      </c>
      <c r="D45" s="67">
        <v>1</v>
      </c>
      <c r="E45" s="68">
        <f t="shared" si="0"/>
        <v>8</v>
      </c>
      <c r="F45" s="67">
        <v>257</v>
      </c>
      <c r="G45" s="67">
        <v>104</v>
      </c>
      <c r="H45" s="68">
        <f t="shared" si="1"/>
        <v>361</v>
      </c>
      <c r="I45" s="68">
        <f t="shared" si="2"/>
        <v>369</v>
      </c>
    </row>
    <row r="46" spans="2:9" ht="14.25" x14ac:dyDescent="0.25">
      <c r="B46" s="65" t="s">
        <v>212</v>
      </c>
      <c r="C46" s="67">
        <v>54</v>
      </c>
      <c r="D46" s="67">
        <v>26</v>
      </c>
      <c r="E46" s="68">
        <f t="shared" si="0"/>
        <v>80</v>
      </c>
      <c r="F46" s="67">
        <v>813</v>
      </c>
      <c r="G46" s="67">
        <v>383</v>
      </c>
      <c r="H46" s="68">
        <f t="shared" si="1"/>
        <v>1196</v>
      </c>
      <c r="I46" s="68">
        <f t="shared" si="2"/>
        <v>1276</v>
      </c>
    </row>
    <row r="47" spans="2:9" ht="14.25" x14ac:dyDescent="0.25">
      <c r="B47" s="65" t="s">
        <v>234</v>
      </c>
      <c r="C47" s="67"/>
      <c r="D47" s="67"/>
      <c r="E47" s="68">
        <f t="shared" si="0"/>
        <v>0</v>
      </c>
      <c r="F47" s="67">
        <v>5</v>
      </c>
      <c r="G47" s="67">
        <v>8</v>
      </c>
      <c r="H47" s="68">
        <f t="shared" si="1"/>
        <v>13</v>
      </c>
      <c r="I47" s="68">
        <f t="shared" si="2"/>
        <v>13</v>
      </c>
    </row>
    <row r="48" spans="2:9" ht="14.25" x14ac:dyDescent="0.25">
      <c r="B48" s="65" t="s">
        <v>91</v>
      </c>
      <c r="C48" s="67"/>
      <c r="D48" s="67"/>
      <c r="E48" s="68">
        <f t="shared" si="0"/>
        <v>0</v>
      </c>
      <c r="F48" s="67">
        <v>1</v>
      </c>
      <c r="G48" s="67"/>
      <c r="H48" s="68">
        <f t="shared" si="1"/>
        <v>1</v>
      </c>
      <c r="I48" s="68">
        <f t="shared" si="2"/>
        <v>1</v>
      </c>
    </row>
    <row r="49" spans="2:9" ht="14.25" x14ac:dyDescent="0.25">
      <c r="B49" s="65" t="s">
        <v>236</v>
      </c>
      <c r="C49" s="67"/>
      <c r="D49" s="67"/>
      <c r="E49" s="68">
        <f t="shared" si="0"/>
        <v>0</v>
      </c>
      <c r="F49" s="67">
        <v>2</v>
      </c>
      <c r="G49" s="67">
        <v>1</v>
      </c>
      <c r="H49" s="68">
        <f t="shared" si="1"/>
        <v>3</v>
      </c>
      <c r="I49" s="68">
        <f t="shared" si="2"/>
        <v>3</v>
      </c>
    </row>
    <row r="50" spans="2:9" ht="14.25" x14ac:dyDescent="0.25">
      <c r="B50" s="65" t="s">
        <v>239</v>
      </c>
      <c r="C50" s="67"/>
      <c r="D50" s="67"/>
      <c r="E50" s="68">
        <f t="shared" si="0"/>
        <v>0</v>
      </c>
      <c r="F50" s="67"/>
      <c r="G50" s="67">
        <v>1</v>
      </c>
      <c r="H50" s="68">
        <f t="shared" si="1"/>
        <v>1</v>
      </c>
      <c r="I50" s="68">
        <f t="shared" si="2"/>
        <v>1</v>
      </c>
    </row>
    <row r="51" spans="2:9" ht="14.25" x14ac:dyDescent="0.25">
      <c r="B51" s="65" t="s">
        <v>240</v>
      </c>
      <c r="C51" s="67"/>
      <c r="D51" s="67"/>
      <c r="E51" s="68">
        <f t="shared" si="0"/>
        <v>0</v>
      </c>
      <c r="F51" s="67">
        <v>1</v>
      </c>
      <c r="G51" s="67"/>
      <c r="H51" s="68">
        <f t="shared" si="1"/>
        <v>1</v>
      </c>
      <c r="I51" s="68">
        <f t="shared" si="2"/>
        <v>1</v>
      </c>
    </row>
    <row r="52" spans="2:9" ht="14.25" x14ac:dyDescent="0.25">
      <c r="B52" s="65" t="s">
        <v>224</v>
      </c>
      <c r="C52" s="67">
        <v>5</v>
      </c>
      <c r="D52" s="67"/>
      <c r="E52" s="68">
        <f t="shared" si="0"/>
        <v>5</v>
      </c>
      <c r="F52" s="67">
        <v>172</v>
      </c>
      <c r="G52" s="67">
        <v>31</v>
      </c>
      <c r="H52" s="68">
        <f t="shared" si="1"/>
        <v>203</v>
      </c>
      <c r="I52" s="68">
        <f t="shared" si="2"/>
        <v>208</v>
      </c>
    </row>
    <row r="53" spans="2:9" ht="14.25" x14ac:dyDescent="0.25">
      <c r="B53" s="65" t="s">
        <v>222</v>
      </c>
      <c r="C53" s="67">
        <v>7</v>
      </c>
      <c r="D53" s="67">
        <v>1</v>
      </c>
      <c r="E53" s="68">
        <f t="shared" si="0"/>
        <v>8</v>
      </c>
      <c r="F53" s="67">
        <v>170</v>
      </c>
      <c r="G53" s="67">
        <v>91</v>
      </c>
      <c r="H53" s="68">
        <f t="shared" si="1"/>
        <v>261</v>
      </c>
      <c r="I53" s="68">
        <f t="shared" si="2"/>
        <v>269</v>
      </c>
    </row>
    <row r="54" spans="2:9" ht="14.25" x14ac:dyDescent="0.25">
      <c r="B54" s="65" t="s">
        <v>220</v>
      </c>
      <c r="C54" s="67">
        <v>3</v>
      </c>
      <c r="D54" s="67"/>
      <c r="E54" s="68">
        <f t="shared" si="0"/>
        <v>3</v>
      </c>
      <c r="F54" s="67">
        <v>227</v>
      </c>
      <c r="G54" s="67">
        <v>14</v>
      </c>
      <c r="H54" s="68">
        <f t="shared" si="1"/>
        <v>241</v>
      </c>
      <c r="I54" s="68">
        <f t="shared" si="2"/>
        <v>244</v>
      </c>
    </row>
    <row r="55" spans="2:9" ht="14.25" x14ac:dyDescent="0.25">
      <c r="B55" s="65" t="s">
        <v>221</v>
      </c>
      <c r="C55" s="67">
        <v>12</v>
      </c>
      <c r="D55" s="67">
        <v>15</v>
      </c>
      <c r="E55" s="68">
        <f t="shared" si="0"/>
        <v>27</v>
      </c>
      <c r="F55" s="67">
        <v>88</v>
      </c>
      <c r="G55" s="67">
        <v>106</v>
      </c>
      <c r="H55" s="68">
        <f t="shared" si="1"/>
        <v>194</v>
      </c>
      <c r="I55" s="68">
        <f t="shared" si="2"/>
        <v>221</v>
      </c>
    </row>
    <row r="56" spans="2:9" s="95" customFormat="1" ht="14.25" x14ac:dyDescent="0.25">
      <c r="B56" s="66" t="s">
        <v>4</v>
      </c>
      <c r="C56" s="68">
        <f t="shared" ref="C56:I56" si="3">SUM(C12:C55)</f>
        <v>3171</v>
      </c>
      <c r="D56" s="68">
        <f t="shared" si="3"/>
        <v>2442</v>
      </c>
      <c r="E56" s="68">
        <f t="shared" si="3"/>
        <v>5613</v>
      </c>
      <c r="F56" s="68">
        <f t="shared" si="3"/>
        <v>53125</v>
      </c>
      <c r="G56" s="68">
        <f t="shared" si="3"/>
        <v>26683</v>
      </c>
      <c r="H56" s="68">
        <f t="shared" si="3"/>
        <v>79808</v>
      </c>
      <c r="I56" s="68">
        <f t="shared" si="3"/>
        <v>85421</v>
      </c>
    </row>
    <row r="58" spans="2:9" x14ac:dyDescent="0.2">
      <c r="B58" s="164" t="s">
        <v>8</v>
      </c>
      <c r="C58" s="164"/>
    </row>
    <row r="59" spans="2:9" x14ac:dyDescent="0.2">
      <c r="B59" s="159" t="s">
        <v>9</v>
      </c>
      <c r="C59" s="159"/>
    </row>
  </sheetData>
  <autoFilter ref="B11:E56"/>
  <mergeCells count="8">
    <mergeCell ref="B58:C58"/>
    <mergeCell ref="B59:C59"/>
    <mergeCell ref="B7:I7"/>
    <mergeCell ref="B8:D8"/>
    <mergeCell ref="B10:B11"/>
    <mergeCell ref="C10:E10"/>
    <mergeCell ref="F10:H10"/>
    <mergeCell ref="I10:I11"/>
  </mergeCells>
  <hyperlinks>
    <hyperlink ref="J1" location="ÍNDICE!A1" display="índice"/>
  </hyperlinks>
  <pageMargins left="0.70866141732283472" right="0.70866141732283472" top="0.74803149606299213" bottom="0.74803149606299213" header="0.31496062992125984" footer="0.31496062992125984"/>
  <pageSetup scale="70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J52"/>
  <sheetViews>
    <sheetView workbookViewId="0"/>
  </sheetViews>
  <sheetFormatPr baseColWidth="10" defaultColWidth="11.42578125" defaultRowHeight="12.75" x14ac:dyDescent="0.2"/>
  <cols>
    <col min="1" max="1" width="4" style="43" customWidth="1"/>
    <col min="2" max="2" width="37.7109375" style="43" customWidth="1"/>
    <col min="3" max="4" width="12.42578125" style="43" customWidth="1"/>
    <col min="5" max="5" width="12.42578125" style="53" customWidth="1"/>
    <col min="6" max="9" width="12.42578125" style="43" customWidth="1"/>
    <col min="10" max="16384" width="11.42578125" style="43"/>
  </cols>
  <sheetData>
    <row r="1" spans="2:10" ht="21" x14ac:dyDescent="0.35">
      <c r="B1" s="84"/>
      <c r="C1" s="84"/>
      <c r="D1" s="84"/>
      <c r="E1" s="85"/>
      <c r="F1" s="85"/>
      <c r="G1" s="85"/>
      <c r="H1" s="85"/>
      <c r="I1" s="85"/>
      <c r="J1" s="78" t="s">
        <v>296</v>
      </c>
    </row>
    <row r="2" spans="2:10" x14ac:dyDescent="0.2">
      <c r="B2" s="84"/>
      <c r="C2" s="84"/>
      <c r="D2" s="84"/>
      <c r="E2" s="85"/>
      <c r="F2" s="85"/>
      <c r="G2" s="85"/>
      <c r="H2" s="85"/>
      <c r="I2" s="85"/>
    </row>
    <row r="3" spans="2:10" x14ac:dyDescent="0.2">
      <c r="B3" s="84"/>
      <c r="C3" s="84"/>
      <c r="D3" s="84"/>
      <c r="E3" s="85"/>
      <c r="F3" s="85"/>
      <c r="G3" s="85"/>
      <c r="H3" s="85"/>
      <c r="I3" s="85"/>
    </row>
    <row r="4" spans="2:10" x14ac:dyDescent="0.2">
      <c r="B4" s="84"/>
      <c r="C4" s="84"/>
      <c r="D4" s="84"/>
      <c r="E4" s="85"/>
      <c r="F4" s="85"/>
      <c r="G4" s="85"/>
      <c r="H4" s="85"/>
      <c r="I4" s="85"/>
    </row>
    <row r="5" spans="2:10" x14ac:dyDescent="0.2">
      <c r="B5" s="84"/>
      <c r="C5" s="84"/>
      <c r="D5" s="84"/>
      <c r="E5" s="85"/>
      <c r="F5" s="85"/>
      <c r="G5" s="85"/>
      <c r="H5" s="85"/>
      <c r="I5" s="85"/>
    </row>
    <row r="6" spans="2:10" x14ac:dyDescent="0.2">
      <c r="B6" s="84"/>
      <c r="C6" s="84"/>
      <c r="D6" s="84"/>
      <c r="E6" s="85"/>
      <c r="F6" s="85"/>
      <c r="G6" s="85"/>
      <c r="H6" s="85"/>
      <c r="I6" s="85"/>
    </row>
    <row r="7" spans="2:10" ht="45" customHeight="1" x14ac:dyDescent="0.2">
      <c r="B7" s="190" t="s">
        <v>302</v>
      </c>
      <c r="C7" s="190"/>
      <c r="D7" s="190"/>
      <c r="E7" s="190"/>
      <c r="F7" s="190"/>
      <c r="G7" s="190"/>
      <c r="H7" s="190"/>
      <c r="I7" s="190"/>
    </row>
    <row r="8" spans="2:10" ht="15" x14ac:dyDescent="0.25">
      <c r="B8" s="160" t="s">
        <v>297</v>
      </c>
      <c r="C8" s="160"/>
      <c r="D8" s="160"/>
    </row>
    <row r="10" spans="2:10" ht="19.5" customHeight="1" x14ac:dyDescent="0.2">
      <c r="B10" s="188" t="s">
        <v>271</v>
      </c>
      <c r="C10" s="193" t="s">
        <v>12</v>
      </c>
      <c r="D10" s="194"/>
      <c r="E10" s="195"/>
      <c r="F10" s="193" t="s">
        <v>13</v>
      </c>
      <c r="G10" s="194"/>
      <c r="H10" s="195" t="s">
        <v>3</v>
      </c>
      <c r="I10" s="191" t="s">
        <v>4</v>
      </c>
    </row>
    <row r="11" spans="2:10" ht="17.25" customHeight="1" x14ac:dyDescent="0.2">
      <c r="B11" s="189"/>
      <c r="C11" s="100" t="s">
        <v>10</v>
      </c>
      <c r="D11" s="101" t="s">
        <v>11</v>
      </c>
      <c r="E11" s="102" t="s">
        <v>313</v>
      </c>
      <c r="F11" s="100" t="s">
        <v>10</v>
      </c>
      <c r="G11" s="101" t="s">
        <v>11</v>
      </c>
      <c r="H11" s="102" t="s">
        <v>313</v>
      </c>
      <c r="I11" s="192"/>
    </row>
    <row r="12" spans="2:10" ht="14.25" x14ac:dyDescent="0.25">
      <c r="B12" s="65" t="s">
        <v>209</v>
      </c>
      <c r="C12" s="67"/>
      <c r="D12" s="67"/>
      <c r="E12" s="68">
        <f>C12+D12</f>
        <v>0</v>
      </c>
      <c r="F12" s="67">
        <v>8</v>
      </c>
      <c r="G12" s="67">
        <v>8</v>
      </c>
      <c r="H12" s="68">
        <f>F12+G12</f>
        <v>16</v>
      </c>
      <c r="I12" s="68">
        <f>+E12+H12</f>
        <v>16</v>
      </c>
    </row>
    <row r="13" spans="2:10" ht="14.25" x14ac:dyDescent="0.25">
      <c r="B13" s="65" t="s">
        <v>181</v>
      </c>
      <c r="C13" s="67"/>
      <c r="D13" s="67"/>
      <c r="E13" s="68">
        <f t="shared" ref="E13:E48" si="0">C13+D13</f>
        <v>0</v>
      </c>
      <c r="F13" s="67">
        <v>1</v>
      </c>
      <c r="G13" s="67"/>
      <c r="H13" s="68">
        <f t="shared" ref="H13:H48" si="1">F13+G13</f>
        <v>1</v>
      </c>
      <c r="I13" s="68">
        <f t="shared" ref="I13:I48" si="2">+E13+H13</f>
        <v>1</v>
      </c>
    </row>
    <row r="14" spans="2:10" ht="14.25" x14ac:dyDescent="0.25">
      <c r="B14" s="65" t="s">
        <v>260</v>
      </c>
      <c r="C14" s="67">
        <v>2</v>
      </c>
      <c r="D14" s="67">
        <v>1</v>
      </c>
      <c r="E14" s="68">
        <f t="shared" si="0"/>
        <v>3</v>
      </c>
      <c r="F14" s="67">
        <v>10</v>
      </c>
      <c r="G14" s="67">
        <v>3</v>
      </c>
      <c r="H14" s="68">
        <f t="shared" si="1"/>
        <v>13</v>
      </c>
      <c r="I14" s="68">
        <f t="shared" si="2"/>
        <v>16</v>
      </c>
    </row>
    <row r="15" spans="2:10" ht="14.25" x14ac:dyDescent="0.25">
      <c r="B15" s="65" t="s">
        <v>208</v>
      </c>
      <c r="C15" s="67"/>
      <c r="D15" s="67"/>
      <c r="E15" s="68">
        <f t="shared" si="0"/>
        <v>0</v>
      </c>
      <c r="F15" s="67">
        <v>5</v>
      </c>
      <c r="G15" s="67">
        <v>4</v>
      </c>
      <c r="H15" s="68">
        <f t="shared" si="1"/>
        <v>9</v>
      </c>
      <c r="I15" s="68">
        <f t="shared" si="2"/>
        <v>9</v>
      </c>
    </row>
    <row r="16" spans="2:10" ht="14.25" x14ac:dyDescent="0.25">
      <c r="B16" s="65" t="s">
        <v>213</v>
      </c>
      <c r="C16" s="67"/>
      <c r="D16" s="67"/>
      <c r="E16" s="68">
        <f t="shared" si="0"/>
        <v>0</v>
      </c>
      <c r="F16" s="67">
        <v>6</v>
      </c>
      <c r="G16" s="67">
        <v>4</v>
      </c>
      <c r="H16" s="68">
        <f t="shared" si="1"/>
        <v>10</v>
      </c>
      <c r="I16" s="68">
        <f t="shared" si="2"/>
        <v>10</v>
      </c>
    </row>
    <row r="17" spans="2:9" ht="14.25" x14ac:dyDescent="0.25">
      <c r="B17" s="65" t="s">
        <v>217</v>
      </c>
      <c r="C17" s="67"/>
      <c r="D17" s="67"/>
      <c r="E17" s="68">
        <f t="shared" si="0"/>
        <v>0</v>
      </c>
      <c r="F17" s="67">
        <v>1</v>
      </c>
      <c r="G17" s="67">
        <v>1</v>
      </c>
      <c r="H17" s="68">
        <f t="shared" si="1"/>
        <v>2</v>
      </c>
      <c r="I17" s="68">
        <f t="shared" si="2"/>
        <v>2</v>
      </c>
    </row>
    <row r="18" spans="2:9" ht="14.25" x14ac:dyDescent="0.25">
      <c r="B18" s="65" t="s">
        <v>265</v>
      </c>
      <c r="C18" s="67"/>
      <c r="D18" s="67"/>
      <c r="E18" s="68">
        <f t="shared" si="0"/>
        <v>0</v>
      </c>
      <c r="F18" s="67">
        <v>1</v>
      </c>
      <c r="G18" s="67"/>
      <c r="H18" s="68">
        <f t="shared" si="1"/>
        <v>1</v>
      </c>
      <c r="I18" s="68">
        <f t="shared" si="2"/>
        <v>1</v>
      </c>
    </row>
    <row r="19" spans="2:9" ht="14.25" x14ac:dyDescent="0.25">
      <c r="B19" s="65" t="s">
        <v>241</v>
      </c>
      <c r="C19" s="67">
        <v>54</v>
      </c>
      <c r="D19" s="67">
        <v>30</v>
      </c>
      <c r="E19" s="68">
        <f t="shared" si="0"/>
        <v>84</v>
      </c>
      <c r="F19" s="67">
        <v>1850</v>
      </c>
      <c r="G19" s="67">
        <v>613</v>
      </c>
      <c r="H19" s="68">
        <f t="shared" si="1"/>
        <v>2463</v>
      </c>
      <c r="I19" s="68">
        <f t="shared" si="2"/>
        <v>2547</v>
      </c>
    </row>
    <row r="20" spans="2:9" ht="14.25" x14ac:dyDescent="0.25">
      <c r="B20" s="65" t="s">
        <v>244</v>
      </c>
      <c r="C20" s="67">
        <v>1</v>
      </c>
      <c r="D20" s="67">
        <v>1</v>
      </c>
      <c r="E20" s="68">
        <f t="shared" si="0"/>
        <v>2</v>
      </c>
      <c r="F20" s="67">
        <v>222</v>
      </c>
      <c r="G20" s="67">
        <v>145</v>
      </c>
      <c r="H20" s="68">
        <f t="shared" si="1"/>
        <v>367</v>
      </c>
      <c r="I20" s="68">
        <f t="shared" si="2"/>
        <v>369</v>
      </c>
    </row>
    <row r="21" spans="2:9" ht="14.25" x14ac:dyDescent="0.25">
      <c r="B21" s="65" t="s">
        <v>252</v>
      </c>
      <c r="C21" s="67"/>
      <c r="D21" s="67"/>
      <c r="E21" s="68">
        <f t="shared" si="0"/>
        <v>0</v>
      </c>
      <c r="F21" s="67">
        <v>24</v>
      </c>
      <c r="G21" s="67">
        <v>22</v>
      </c>
      <c r="H21" s="68">
        <f t="shared" si="1"/>
        <v>46</v>
      </c>
      <c r="I21" s="68">
        <f t="shared" si="2"/>
        <v>46</v>
      </c>
    </row>
    <row r="22" spans="2:9" ht="14.25" x14ac:dyDescent="0.25">
      <c r="B22" s="65" t="s">
        <v>259</v>
      </c>
      <c r="C22" s="67"/>
      <c r="D22" s="67"/>
      <c r="E22" s="68">
        <f t="shared" si="0"/>
        <v>0</v>
      </c>
      <c r="F22" s="67">
        <v>7</v>
      </c>
      <c r="G22" s="67">
        <v>7</v>
      </c>
      <c r="H22" s="68">
        <f t="shared" si="1"/>
        <v>14</v>
      </c>
      <c r="I22" s="68">
        <f t="shared" si="2"/>
        <v>14</v>
      </c>
    </row>
    <row r="23" spans="2:9" ht="14.25" x14ac:dyDescent="0.25">
      <c r="B23" s="65" t="s">
        <v>243</v>
      </c>
      <c r="C23" s="67">
        <v>6</v>
      </c>
      <c r="D23" s="67">
        <v>2</v>
      </c>
      <c r="E23" s="68">
        <f t="shared" si="0"/>
        <v>8</v>
      </c>
      <c r="F23" s="67">
        <v>774</v>
      </c>
      <c r="G23" s="67">
        <v>45</v>
      </c>
      <c r="H23" s="68">
        <f t="shared" si="1"/>
        <v>819</v>
      </c>
      <c r="I23" s="68">
        <f t="shared" si="2"/>
        <v>827</v>
      </c>
    </row>
    <row r="24" spans="2:9" ht="14.25" x14ac:dyDescent="0.25">
      <c r="B24" s="65" t="s">
        <v>242</v>
      </c>
      <c r="C24" s="67">
        <v>3</v>
      </c>
      <c r="D24" s="67"/>
      <c r="E24" s="68">
        <f t="shared" si="0"/>
        <v>3</v>
      </c>
      <c r="F24" s="67">
        <v>569</v>
      </c>
      <c r="G24" s="67">
        <v>290</v>
      </c>
      <c r="H24" s="68">
        <f t="shared" si="1"/>
        <v>859</v>
      </c>
      <c r="I24" s="68">
        <f t="shared" si="2"/>
        <v>862</v>
      </c>
    </row>
    <row r="25" spans="2:9" ht="14.25" x14ac:dyDescent="0.25">
      <c r="B25" s="65" t="s">
        <v>246</v>
      </c>
      <c r="C25" s="67">
        <v>3</v>
      </c>
      <c r="D25" s="67"/>
      <c r="E25" s="68">
        <f t="shared" si="0"/>
        <v>3</v>
      </c>
      <c r="F25" s="67">
        <v>135</v>
      </c>
      <c r="G25" s="67">
        <v>125</v>
      </c>
      <c r="H25" s="68">
        <f t="shared" si="1"/>
        <v>260</v>
      </c>
      <c r="I25" s="68">
        <f t="shared" si="2"/>
        <v>263</v>
      </c>
    </row>
    <row r="26" spans="2:9" ht="14.25" x14ac:dyDescent="0.25">
      <c r="B26" s="65" t="s">
        <v>249</v>
      </c>
      <c r="C26" s="67">
        <v>12</v>
      </c>
      <c r="D26" s="67"/>
      <c r="E26" s="68">
        <f t="shared" si="0"/>
        <v>12</v>
      </c>
      <c r="F26" s="67">
        <v>62</v>
      </c>
      <c r="G26" s="67">
        <v>19</v>
      </c>
      <c r="H26" s="68">
        <f t="shared" si="1"/>
        <v>81</v>
      </c>
      <c r="I26" s="68">
        <f t="shared" si="2"/>
        <v>93</v>
      </c>
    </row>
    <row r="27" spans="2:9" ht="14.25" x14ac:dyDescent="0.25">
      <c r="B27" s="65" t="s">
        <v>245</v>
      </c>
      <c r="C27" s="67">
        <v>8</v>
      </c>
      <c r="D27" s="67">
        <v>5</v>
      </c>
      <c r="E27" s="68">
        <f t="shared" si="0"/>
        <v>13</v>
      </c>
      <c r="F27" s="67">
        <v>179</v>
      </c>
      <c r="G27" s="67">
        <v>95</v>
      </c>
      <c r="H27" s="68">
        <f t="shared" si="1"/>
        <v>274</v>
      </c>
      <c r="I27" s="68">
        <f t="shared" si="2"/>
        <v>287</v>
      </c>
    </row>
    <row r="28" spans="2:9" ht="14.25" x14ac:dyDescent="0.25">
      <c r="B28" s="65" t="s">
        <v>248</v>
      </c>
      <c r="C28" s="67">
        <v>5</v>
      </c>
      <c r="D28" s="67">
        <v>2</v>
      </c>
      <c r="E28" s="68">
        <f t="shared" si="0"/>
        <v>7</v>
      </c>
      <c r="F28" s="67">
        <v>65</v>
      </c>
      <c r="G28" s="67">
        <v>24</v>
      </c>
      <c r="H28" s="68">
        <f t="shared" si="1"/>
        <v>89</v>
      </c>
      <c r="I28" s="68">
        <f t="shared" si="2"/>
        <v>96</v>
      </c>
    </row>
    <row r="29" spans="2:9" ht="14.25" x14ac:dyDescent="0.25">
      <c r="B29" s="65" t="s">
        <v>236</v>
      </c>
      <c r="C29" s="67">
        <v>1</v>
      </c>
      <c r="D29" s="67"/>
      <c r="E29" s="68">
        <f t="shared" si="0"/>
        <v>1</v>
      </c>
      <c r="F29" s="67">
        <v>84</v>
      </c>
      <c r="G29" s="67">
        <v>69</v>
      </c>
      <c r="H29" s="68">
        <f t="shared" si="1"/>
        <v>153</v>
      </c>
      <c r="I29" s="68">
        <f t="shared" si="2"/>
        <v>154</v>
      </c>
    </row>
    <row r="30" spans="2:9" ht="14.25" x14ac:dyDescent="0.25">
      <c r="B30" s="65" t="s">
        <v>250</v>
      </c>
      <c r="C30" s="67">
        <v>3</v>
      </c>
      <c r="D30" s="67">
        <v>2</v>
      </c>
      <c r="E30" s="68">
        <f t="shared" si="0"/>
        <v>5</v>
      </c>
      <c r="F30" s="67">
        <v>75</v>
      </c>
      <c r="G30" s="67">
        <v>38</v>
      </c>
      <c r="H30" s="68">
        <f t="shared" si="1"/>
        <v>113</v>
      </c>
      <c r="I30" s="68">
        <f t="shared" si="2"/>
        <v>118</v>
      </c>
    </row>
    <row r="31" spans="2:9" ht="14.25" x14ac:dyDescent="0.25">
      <c r="B31" s="65" t="s">
        <v>251</v>
      </c>
      <c r="C31" s="67"/>
      <c r="D31" s="67"/>
      <c r="E31" s="68">
        <f t="shared" si="0"/>
        <v>0</v>
      </c>
      <c r="F31" s="67">
        <v>47</v>
      </c>
      <c r="G31" s="67">
        <v>42</v>
      </c>
      <c r="H31" s="68">
        <f t="shared" si="1"/>
        <v>89</v>
      </c>
      <c r="I31" s="68">
        <f t="shared" si="2"/>
        <v>89</v>
      </c>
    </row>
    <row r="32" spans="2:9" ht="14.25" x14ac:dyDescent="0.25">
      <c r="B32" s="65" t="s">
        <v>261</v>
      </c>
      <c r="C32" s="67"/>
      <c r="D32" s="67"/>
      <c r="E32" s="68">
        <f t="shared" si="0"/>
        <v>0</v>
      </c>
      <c r="F32" s="67">
        <v>7</v>
      </c>
      <c r="G32" s="67">
        <v>1</v>
      </c>
      <c r="H32" s="68">
        <f t="shared" si="1"/>
        <v>8</v>
      </c>
      <c r="I32" s="68">
        <f t="shared" si="2"/>
        <v>8</v>
      </c>
    </row>
    <row r="33" spans="2:9" ht="14.25" x14ac:dyDescent="0.25">
      <c r="B33" s="65" t="s">
        <v>239</v>
      </c>
      <c r="C33" s="67">
        <v>28</v>
      </c>
      <c r="D33" s="67">
        <v>50</v>
      </c>
      <c r="E33" s="68">
        <f t="shared" si="0"/>
        <v>78</v>
      </c>
      <c r="F33" s="67">
        <v>239</v>
      </c>
      <c r="G33" s="67">
        <v>294</v>
      </c>
      <c r="H33" s="68">
        <f t="shared" si="1"/>
        <v>533</v>
      </c>
      <c r="I33" s="68">
        <f t="shared" si="2"/>
        <v>611</v>
      </c>
    </row>
    <row r="34" spans="2:9" ht="14.25" x14ac:dyDescent="0.25">
      <c r="B34" s="65" t="s">
        <v>247</v>
      </c>
      <c r="C34" s="67">
        <v>1</v>
      </c>
      <c r="D34" s="67"/>
      <c r="E34" s="68">
        <f t="shared" si="0"/>
        <v>1</v>
      </c>
      <c r="F34" s="67">
        <v>303</v>
      </c>
      <c r="G34" s="67">
        <v>118</v>
      </c>
      <c r="H34" s="68">
        <f t="shared" si="1"/>
        <v>421</v>
      </c>
      <c r="I34" s="68">
        <f t="shared" si="2"/>
        <v>422</v>
      </c>
    </row>
    <row r="35" spans="2:9" ht="14.25" x14ac:dyDescent="0.25">
      <c r="B35" s="65" t="s">
        <v>255</v>
      </c>
      <c r="C35" s="67"/>
      <c r="D35" s="67">
        <v>3</v>
      </c>
      <c r="E35" s="68">
        <f t="shared" si="0"/>
        <v>3</v>
      </c>
      <c r="F35" s="67">
        <v>54</v>
      </c>
      <c r="G35" s="67">
        <v>54</v>
      </c>
      <c r="H35" s="68">
        <f t="shared" si="1"/>
        <v>108</v>
      </c>
      <c r="I35" s="68">
        <f t="shared" si="2"/>
        <v>111</v>
      </c>
    </row>
    <row r="36" spans="2:9" ht="14.25" x14ac:dyDescent="0.25">
      <c r="B36" s="65" t="s">
        <v>300</v>
      </c>
      <c r="C36" s="67">
        <v>1</v>
      </c>
      <c r="D36" s="67"/>
      <c r="E36" s="68">
        <f t="shared" si="0"/>
        <v>1</v>
      </c>
      <c r="F36" s="67">
        <v>1</v>
      </c>
      <c r="G36" s="67"/>
      <c r="H36" s="68">
        <f t="shared" si="1"/>
        <v>1</v>
      </c>
      <c r="I36" s="68">
        <f t="shared" si="2"/>
        <v>2</v>
      </c>
    </row>
    <row r="37" spans="2:9" ht="14.25" x14ac:dyDescent="0.25">
      <c r="B37" s="65" t="s">
        <v>257</v>
      </c>
      <c r="C37" s="67">
        <v>1</v>
      </c>
      <c r="D37" s="67"/>
      <c r="E37" s="68">
        <f t="shared" si="0"/>
        <v>1</v>
      </c>
      <c r="F37" s="67">
        <v>40</v>
      </c>
      <c r="G37" s="67">
        <v>6</v>
      </c>
      <c r="H37" s="68">
        <f t="shared" si="1"/>
        <v>46</v>
      </c>
      <c r="I37" s="68">
        <f t="shared" si="2"/>
        <v>47</v>
      </c>
    </row>
    <row r="38" spans="2:9" ht="14.25" x14ac:dyDescent="0.25">
      <c r="B38" s="65" t="s">
        <v>254</v>
      </c>
      <c r="C38" s="67">
        <v>6</v>
      </c>
      <c r="D38" s="67">
        <v>4</v>
      </c>
      <c r="E38" s="68">
        <f t="shared" si="0"/>
        <v>10</v>
      </c>
      <c r="F38" s="67">
        <v>146</v>
      </c>
      <c r="G38" s="67">
        <v>68</v>
      </c>
      <c r="H38" s="68">
        <f t="shared" si="1"/>
        <v>214</v>
      </c>
      <c r="I38" s="68">
        <f t="shared" si="2"/>
        <v>224</v>
      </c>
    </row>
    <row r="39" spans="2:9" ht="14.25" x14ac:dyDescent="0.25">
      <c r="B39" s="65" t="s">
        <v>263</v>
      </c>
      <c r="C39" s="67">
        <v>1</v>
      </c>
      <c r="D39" s="67"/>
      <c r="E39" s="68">
        <f t="shared" si="0"/>
        <v>1</v>
      </c>
      <c r="F39" s="67">
        <v>35</v>
      </c>
      <c r="G39" s="67">
        <v>5</v>
      </c>
      <c r="H39" s="68">
        <f t="shared" si="1"/>
        <v>40</v>
      </c>
      <c r="I39" s="68">
        <f t="shared" si="2"/>
        <v>41</v>
      </c>
    </row>
    <row r="40" spans="2:9" ht="14.25" x14ac:dyDescent="0.25">
      <c r="B40" s="65" t="s">
        <v>262</v>
      </c>
      <c r="C40" s="67">
        <v>1</v>
      </c>
      <c r="D40" s="67"/>
      <c r="E40" s="68">
        <f t="shared" si="0"/>
        <v>1</v>
      </c>
      <c r="F40" s="67">
        <v>74</v>
      </c>
      <c r="G40" s="67">
        <v>33</v>
      </c>
      <c r="H40" s="68">
        <f t="shared" si="1"/>
        <v>107</v>
      </c>
      <c r="I40" s="68">
        <f t="shared" si="2"/>
        <v>108</v>
      </c>
    </row>
    <row r="41" spans="2:9" ht="14.25" x14ac:dyDescent="0.25">
      <c r="B41" s="65" t="s">
        <v>258</v>
      </c>
      <c r="C41" s="67"/>
      <c r="D41" s="67"/>
      <c r="E41" s="68">
        <f t="shared" si="0"/>
        <v>0</v>
      </c>
      <c r="F41" s="67">
        <v>8</v>
      </c>
      <c r="G41" s="67">
        <v>11</v>
      </c>
      <c r="H41" s="68">
        <f t="shared" si="1"/>
        <v>19</v>
      </c>
      <c r="I41" s="68">
        <f t="shared" si="2"/>
        <v>19</v>
      </c>
    </row>
    <row r="42" spans="2:9" ht="14.25" x14ac:dyDescent="0.25">
      <c r="B42" s="65" t="s">
        <v>256</v>
      </c>
      <c r="C42" s="67"/>
      <c r="D42" s="67"/>
      <c r="E42" s="68">
        <f t="shared" si="0"/>
        <v>0</v>
      </c>
      <c r="F42" s="67">
        <v>12</v>
      </c>
      <c r="G42" s="67">
        <v>5</v>
      </c>
      <c r="H42" s="68">
        <f t="shared" si="1"/>
        <v>17</v>
      </c>
      <c r="I42" s="68">
        <f t="shared" si="2"/>
        <v>17</v>
      </c>
    </row>
    <row r="43" spans="2:9" ht="14.25" x14ac:dyDescent="0.25">
      <c r="B43" s="65" t="s">
        <v>264</v>
      </c>
      <c r="C43" s="67"/>
      <c r="D43" s="67"/>
      <c r="E43" s="68">
        <f t="shared" si="0"/>
        <v>0</v>
      </c>
      <c r="F43" s="67">
        <v>4</v>
      </c>
      <c r="G43" s="67">
        <v>2</v>
      </c>
      <c r="H43" s="68">
        <f t="shared" si="1"/>
        <v>6</v>
      </c>
      <c r="I43" s="68">
        <f t="shared" si="2"/>
        <v>6</v>
      </c>
    </row>
    <row r="44" spans="2:9" ht="14.25" x14ac:dyDescent="0.25">
      <c r="B44" s="65" t="s">
        <v>240</v>
      </c>
      <c r="C44" s="67">
        <v>3</v>
      </c>
      <c r="D44" s="67"/>
      <c r="E44" s="68">
        <f t="shared" si="0"/>
        <v>3</v>
      </c>
      <c r="F44" s="67">
        <v>183</v>
      </c>
      <c r="G44" s="67">
        <v>88</v>
      </c>
      <c r="H44" s="68">
        <f t="shared" si="1"/>
        <v>271</v>
      </c>
      <c r="I44" s="68">
        <f t="shared" si="2"/>
        <v>274</v>
      </c>
    </row>
    <row r="45" spans="2:9" ht="14.25" x14ac:dyDescent="0.25">
      <c r="B45" s="65" t="s">
        <v>253</v>
      </c>
      <c r="C45" s="67"/>
      <c r="D45" s="67">
        <v>1</v>
      </c>
      <c r="E45" s="68">
        <f t="shared" si="0"/>
        <v>1</v>
      </c>
      <c r="F45" s="67">
        <v>29</v>
      </c>
      <c r="G45" s="67">
        <v>23</v>
      </c>
      <c r="H45" s="68">
        <f t="shared" si="1"/>
        <v>52</v>
      </c>
      <c r="I45" s="68">
        <f t="shared" si="2"/>
        <v>53</v>
      </c>
    </row>
    <row r="46" spans="2:9" ht="14.25" x14ac:dyDescent="0.25">
      <c r="B46" s="65" t="s">
        <v>224</v>
      </c>
      <c r="C46" s="67"/>
      <c r="D46" s="67"/>
      <c r="E46" s="68">
        <f t="shared" si="0"/>
        <v>0</v>
      </c>
      <c r="F46" s="67">
        <v>12</v>
      </c>
      <c r="G46" s="67">
        <v>2</v>
      </c>
      <c r="H46" s="68">
        <f t="shared" si="1"/>
        <v>14</v>
      </c>
      <c r="I46" s="68">
        <f t="shared" si="2"/>
        <v>14</v>
      </c>
    </row>
    <row r="47" spans="2:9" ht="14.25" x14ac:dyDescent="0.25">
      <c r="B47" s="65" t="s">
        <v>222</v>
      </c>
      <c r="C47" s="67"/>
      <c r="D47" s="67"/>
      <c r="E47" s="68">
        <f t="shared" si="0"/>
        <v>0</v>
      </c>
      <c r="F47" s="67">
        <v>1</v>
      </c>
      <c r="G47" s="67">
        <v>1</v>
      </c>
      <c r="H47" s="68">
        <f t="shared" si="1"/>
        <v>2</v>
      </c>
      <c r="I47" s="68">
        <f t="shared" si="2"/>
        <v>2</v>
      </c>
    </row>
    <row r="48" spans="2:9" ht="14.25" x14ac:dyDescent="0.25">
      <c r="B48" s="65" t="s">
        <v>220</v>
      </c>
      <c r="C48" s="67"/>
      <c r="D48" s="67"/>
      <c r="E48" s="68">
        <f t="shared" si="0"/>
        <v>0</v>
      </c>
      <c r="F48" s="67">
        <v>1</v>
      </c>
      <c r="G48" s="67"/>
      <c r="H48" s="68">
        <f t="shared" si="1"/>
        <v>1</v>
      </c>
      <c r="I48" s="68">
        <f t="shared" si="2"/>
        <v>1</v>
      </c>
    </row>
    <row r="49" spans="2:9" s="95" customFormat="1" ht="15" thickBot="1" x14ac:dyDescent="0.3">
      <c r="B49" s="103" t="s">
        <v>4</v>
      </c>
      <c r="C49" s="104">
        <f t="shared" ref="C49:I49" si="3">SUM(C12:C48)</f>
        <v>140</v>
      </c>
      <c r="D49" s="104">
        <f t="shared" si="3"/>
        <v>101</v>
      </c>
      <c r="E49" s="104">
        <f t="shared" si="3"/>
        <v>241</v>
      </c>
      <c r="F49" s="104">
        <f t="shared" si="3"/>
        <v>5274</v>
      </c>
      <c r="G49" s="104">
        <f t="shared" si="3"/>
        <v>2265</v>
      </c>
      <c r="H49" s="104">
        <f t="shared" si="3"/>
        <v>7539</v>
      </c>
      <c r="I49" s="104">
        <f t="shared" si="3"/>
        <v>7780</v>
      </c>
    </row>
    <row r="51" spans="2:9" x14ac:dyDescent="0.2">
      <c r="B51" s="164" t="s">
        <v>8</v>
      </c>
      <c r="C51" s="164"/>
    </row>
    <row r="52" spans="2:9" x14ac:dyDescent="0.2">
      <c r="B52" s="159" t="s">
        <v>9</v>
      </c>
      <c r="C52" s="159"/>
    </row>
  </sheetData>
  <autoFilter ref="B11:E49"/>
  <mergeCells count="8">
    <mergeCell ref="B51:C51"/>
    <mergeCell ref="B52:C52"/>
    <mergeCell ref="B7:I7"/>
    <mergeCell ref="B8:D8"/>
    <mergeCell ref="B10:B11"/>
    <mergeCell ref="C10:E10"/>
    <mergeCell ref="F10:H10"/>
    <mergeCell ref="I10:I11"/>
  </mergeCells>
  <hyperlinks>
    <hyperlink ref="J1" location="ÍNDICE!A1" display="índice"/>
  </hyperlinks>
  <pageMargins left="0.70866141732283472" right="0.70866141732283472" top="0.74803149606299213" bottom="0.74803149606299213" header="0.31496062992125984" footer="0.31496062992125984"/>
  <pageSetup scale="70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E51"/>
  <sheetViews>
    <sheetView workbookViewId="0"/>
  </sheetViews>
  <sheetFormatPr baseColWidth="10" defaultColWidth="11.42578125" defaultRowHeight="12.75" x14ac:dyDescent="0.2"/>
  <cols>
    <col min="1" max="1" width="4" style="43" customWidth="1"/>
    <col min="2" max="2" width="46.140625" style="43" customWidth="1"/>
    <col min="3" max="3" width="9.140625" style="43" bestFit="1" customWidth="1"/>
    <col min="4" max="4" width="9.5703125" style="43" customWidth="1"/>
    <col min="5" max="10" width="3.85546875" style="43" customWidth="1"/>
    <col min="11" max="11" width="5.140625" style="43" customWidth="1"/>
    <col min="12" max="12" width="5" style="43" customWidth="1"/>
    <col min="13" max="13" width="5.85546875" style="43" customWidth="1"/>
    <col min="14" max="23" width="3.85546875" style="43" customWidth="1"/>
    <col min="24" max="29" width="5.140625" style="43" customWidth="1"/>
    <col min="30" max="30" width="11.140625" style="43" customWidth="1"/>
    <col min="31" max="31" width="11.42578125" style="53"/>
    <col min="32" max="16384" width="11.42578125" style="43"/>
  </cols>
  <sheetData>
    <row r="1" spans="2:31" x14ac:dyDescent="0.2"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52"/>
    </row>
    <row r="2" spans="2:31" x14ac:dyDescent="0.2"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  <c r="AE2" s="52"/>
    </row>
    <row r="3" spans="2:31" x14ac:dyDescent="0.2"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  <c r="AB3" s="46"/>
      <c r="AC3" s="46"/>
      <c r="AD3" s="46"/>
      <c r="AE3" s="52"/>
    </row>
    <row r="4" spans="2:31" x14ac:dyDescent="0.2"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  <c r="AA4" s="46"/>
      <c r="AB4" s="46"/>
      <c r="AC4" s="46"/>
      <c r="AD4" s="46"/>
      <c r="AE4" s="52"/>
    </row>
    <row r="5" spans="2:31" x14ac:dyDescent="0.2"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  <c r="AC5" s="46"/>
      <c r="AD5" s="46"/>
      <c r="AE5" s="52"/>
    </row>
    <row r="6" spans="2:31" x14ac:dyDescent="0.2"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6"/>
      <c r="AE6" s="52"/>
    </row>
    <row r="9" spans="2:31" ht="15" x14ac:dyDescent="0.25">
      <c r="B9" s="18" t="s">
        <v>266</v>
      </c>
      <c r="C9" s="18"/>
      <c r="D9" s="18"/>
      <c r="E9" s="18"/>
      <c r="F9" s="18"/>
      <c r="G9" s="18"/>
    </row>
    <row r="10" spans="2:31" ht="15" x14ac:dyDescent="0.25">
      <c r="B10" s="160" t="s">
        <v>5</v>
      </c>
      <c r="C10" s="160"/>
      <c r="D10" s="160"/>
      <c r="E10" s="160"/>
      <c r="F10" s="160"/>
      <c r="G10" s="160"/>
    </row>
    <row r="13" spans="2:31" ht="15" customHeight="1" x14ac:dyDescent="0.2">
      <c r="B13" s="196" t="s">
        <v>200</v>
      </c>
      <c r="C13" s="198" t="s">
        <v>13</v>
      </c>
      <c r="D13" s="199"/>
      <c r="E13" s="200" t="s">
        <v>12</v>
      </c>
      <c r="F13" s="201"/>
      <c r="G13" s="201"/>
      <c r="H13" s="201"/>
      <c r="I13" s="201"/>
      <c r="J13" s="201"/>
      <c r="K13" s="201"/>
      <c r="L13" s="201"/>
      <c r="M13" s="201"/>
      <c r="N13" s="201"/>
      <c r="O13" s="201"/>
      <c r="P13" s="201"/>
      <c r="Q13" s="201"/>
      <c r="R13" s="201"/>
      <c r="S13" s="201"/>
      <c r="T13" s="201"/>
      <c r="U13" s="201"/>
      <c r="V13" s="201"/>
      <c r="W13" s="201"/>
      <c r="X13" s="201"/>
      <c r="Y13" s="201"/>
      <c r="Z13" s="201"/>
      <c r="AA13" s="201"/>
      <c r="AB13" s="201"/>
      <c r="AC13" s="201"/>
      <c r="AD13" s="202"/>
      <c r="AE13" s="203" t="s">
        <v>3</v>
      </c>
    </row>
    <row r="14" spans="2:31" ht="76.5" x14ac:dyDescent="0.2">
      <c r="B14" s="197"/>
      <c r="C14" s="47" t="s">
        <v>30</v>
      </c>
      <c r="D14" s="48" t="s">
        <v>201</v>
      </c>
      <c r="E14" s="49" t="s">
        <v>31</v>
      </c>
      <c r="F14" s="49" t="s">
        <v>32</v>
      </c>
      <c r="G14" s="49" t="s">
        <v>33</v>
      </c>
      <c r="H14" s="49" t="s">
        <v>202</v>
      </c>
      <c r="I14" s="49" t="s">
        <v>34</v>
      </c>
      <c r="J14" s="49" t="s">
        <v>35</v>
      </c>
      <c r="K14" s="49" t="s">
        <v>36</v>
      </c>
      <c r="L14" s="49" t="s">
        <v>37</v>
      </c>
      <c r="M14" s="50" t="s">
        <v>30</v>
      </c>
      <c r="N14" s="49" t="s">
        <v>38</v>
      </c>
      <c r="O14" s="49" t="s">
        <v>39</v>
      </c>
      <c r="P14" s="49" t="s">
        <v>203</v>
      </c>
      <c r="Q14" s="49" t="s">
        <v>40</v>
      </c>
      <c r="R14" s="49" t="s">
        <v>41</v>
      </c>
      <c r="S14" s="49" t="s">
        <v>42</v>
      </c>
      <c r="T14" s="49" t="s">
        <v>43</v>
      </c>
      <c r="U14" s="49" t="s">
        <v>44</v>
      </c>
      <c r="V14" s="49" t="s">
        <v>45</v>
      </c>
      <c r="W14" s="49" t="s">
        <v>46</v>
      </c>
      <c r="X14" s="49" t="s">
        <v>47</v>
      </c>
      <c r="Y14" s="49" t="s">
        <v>48</v>
      </c>
      <c r="Z14" s="49" t="s">
        <v>49</v>
      </c>
      <c r="AA14" s="49" t="s">
        <v>50</v>
      </c>
      <c r="AB14" s="49" t="s">
        <v>204</v>
      </c>
      <c r="AC14" s="49" t="s">
        <v>205</v>
      </c>
      <c r="AD14" s="48" t="s">
        <v>206</v>
      </c>
      <c r="AE14" s="204"/>
    </row>
    <row r="15" spans="2:31" hidden="1" x14ac:dyDescent="0.2">
      <c r="B15" s="45" t="s">
        <v>51</v>
      </c>
      <c r="C15" s="44" t="s">
        <v>52</v>
      </c>
      <c r="D15" s="45" t="s">
        <v>53</v>
      </c>
      <c r="E15" s="44" t="s">
        <v>54</v>
      </c>
      <c r="F15" s="45" t="s">
        <v>55</v>
      </c>
      <c r="G15" s="44" t="s">
        <v>56</v>
      </c>
      <c r="H15" s="45" t="s">
        <v>57</v>
      </c>
      <c r="I15" s="44" t="s">
        <v>58</v>
      </c>
      <c r="J15" s="45" t="s">
        <v>59</v>
      </c>
      <c r="K15" s="44" t="s">
        <v>60</v>
      </c>
      <c r="L15" s="45" t="s">
        <v>61</v>
      </c>
      <c r="M15" s="44" t="s">
        <v>62</v>
      </c>
      <c r="N15" s="45" t="s">
        <v>63</v>
      </c>
      <c r="O15" s="44" t="s">
        <v>64</v>
      </c>
      <c r="P15" s="45" t="s">
        <v>65</v>
      </c>
      <c r="Q15" s="44" t="s">
        <v>66</v>
      </c>
      <c r="R15" s="45" t="s">
        <v>67</v>
      </c>
      <c r="S15" s="44" t="s">
        <v>68</v>
      </c>
      <c r="T15" s="45" t="s">
        <v>69</v>
      </c>
      <c r="U15" s="44" t="s">
        <v>70</v>
      </c>
      <c r="V15" s="45" t="s">
        <v>71</v>
      </c>
      <c r="W15" s="44" t="s">
        <v>72</v>
      </c>
      <c r="X15" s="45" t="s">
        <v>73</v>
      </c>
      <c r="Y15" s="45"/>
      <c r="Z15" s="45"/>
      <c r="AA15" s="45"/>
      <c r="AB15" s="45"/>
      <c r="AC15" s="45"/>
      <c r="AD15" s="44" t="s">
        <v>74</v>
      </c>
      <c r="AE15" s="45" t="s">
        <v>75</v>
      </c>
    </row>
    <row r="16" spans="2:31" ht="15" x14ac:dyDescent="0.25">
      <c r="B16" s="42" t="s">
        <v>207</v>
      </c>
      <c r="C16" s="54">
        <v>3151</v>
      </c>
      <c r="D16" s="54">
        <v>3151</v>
      </c>
      <c r="E16" s="54"/>
      <c r="F16" s="54"/>
      <c r="G16" s="54"/>
      <c r="H16" s="54"/>
      <c r="I16" s="54"/>
      <c r="J16" s="54">
        <v>4</v>
      </c>
      <c r="K16" s="54">
        <v>4</v>
      </c>
      <c r="L16" s="54"/>
      <c r="M16" s="54">
        <v>13</v>
      </c>
      <c r="N16" s="54">
        <v>2</v>
      </c>
      <c r="O16" s="54">
        <v>2</v>
      </c>
      <c r="P16" s="54"/>
      <c r="Q16" s="54"/>
      <c r="R16" s="54"/>
      <c r="S16" s="54">
        <v>1</v>
      </c>
      <c r="T16" s="54"/>
      <c r="U16" s="54">
        <v>2</v>
      </c>
      <c r="V16" s="54"/>
      <c r="W16" s="54"/>
      <c r="X16" s="54"/>
      <c r="Y16" s="54"/>
      <c r="Z16" s="54">
        <v>6</v>
      </c>
      <c r="AA16" s="54">
        <v>1</v>
      </c>
      <c r="AB16" s="54"/>
      <c r="AC16" s="54"/>
      <c r="AD16" s="54">
        <v>35</v>
      </c>
      <c r="AE16" s="54">
        <v>3186</v>
      </c>
    </row>
    <row r="17" spans="2:31" ht="15" x14ac:dyDescent="0.25">
      <c r="B17" s="42" t="s">
        <v>208</v>
      </c>
      <c r="C17" s="54">
        <v>2195</v>
      </c>
      <c r="D17" s="54">
        <v>2195</v>
      </c>
      <c r="E17" s="54"/>
      <c r="F17" s="54"/>
      <c r="G17" s="54"/>
      <c r="H17" s="54">
        <v>2</v>
      </c>
      <c r="I17" s="54"/>
      <c r="J17" s="54"/>
      <c r="K17" s="54">
        <v>3</v>
      </c>
      <c r="L17" s="54">
        <v>29</v>
      </c>
      <c r="M17" s="54">
        <v>13</v>
      </c>
      <c r="N17" s="54"/>
      <c r="O17" s="54"/>
      <c r="P17" s="54"/>
      <c r="Q17" s="54">
        <v>1</v>
      </c>
      <c r="R17" s="54"/>
      <c r="S17" s="54"/>
      <c r="T17" s="54"/>
      <c r="U17" s="54"/>
      <c r="V17" s="54"/>
      <c r="W17" s="54"/>
      <c r="X17" s="54"/>
      <c r="Y17" s="54"/>
      <c r="Z17" s="54">
        <v>109</v>
      </c>
      <c r="AA17" s="54"/>
      <c r="AB17" s="54"/>
      <c r="AC17" s="54"/>
      <c r="AD17" s="54">
        <v>157</v>
      </c>
      <c r="AE17" s="55">
        <v>2352</v>
      </c>
    </row>
    <row r="18" spans="2:31" ht="15" x14ac:dyDescent="0.25">
      <c r="B18" s="42" t="s">
        <v>209</v>
      </c>
      <c r="C18" s="54">
        <v>1812</v>
      </c>
      <c r="D18" s="54">
        <v>1812</v>
      </c>
      <c r="E18" s="54">
        <v>2</v>
      </c>
      <c r="F18" s="54"/>
      <c r="G18" s="54"/>
      <c r="H18" s="54"/>
      <c r="I18" s="54"/>
      <c r="J18" s="54">
        <v>1</v>
      </c>
      <c r="K18" s="54">
        <v>13</v>
      </c>
      <c r="L18" s="54">
        <v>53</v>
      </c>
      <c r="M18" s="54">
        <v>13</v>
      </c>
      <c r="N18" s="54"/>
      <c r="O18" s="54"/>
      <c r="P18" s="54"/>
      <c r="Q18" s="54"/>
      <c r="R18" s="54"/>
      <c r="S18" s="54">
        <v>1</v>
      </c>
      <c r="T18" s="54">
        <v>1</v>
      </c>
      <c r="U18" s="54"/>
      <c r="V18" s="54"/>
      <c r="W18" s="54"/>
      <c r="X18" s="54"/>
      <c r="Y18" s="54"/>
      <c r="Z18" s="54">
        <v>23</v>
      </c>
      <c r="AA18" s="54"/>
      <c r="AB18" s="54">
        <v>1</v>
      </c>
      <c r="AC18" s="54"/>
      <c r="AD18" s="54">
        <v>108</v>
      </c>
      <c r="AE18" s="55">
        <v>1920</v>
      </c>
    </row>
    <row r="19" spans="2:31" ht="15" x14ac:dyDescent="0.25">
      <c r="B19" s="42" t="s">
        <v>210</v>
      </c>
      <c r="C19" s="54">
        <v>1740</v>
      </c>
      <c r="D19" s="54">
        <v>1740</v>
      </c>
      <c r="E19" s="54"/>
      <c r="F19" s="54"/>
      <c r="G19" s="54"/>
      <c r="H19" s="54"/>
      <c r="I19" s="54"/>
      <c r="J19" s="54"/>
      <c r="K19" s="54">
        <v>1</v>
      </c>
      <c r="L19" s="54"/>
      <c r="M19" s="54">
        <v>5</v>
      </c>
      <c r="N19" s="54"/>
      <c r="O19" s="54">
        <v>2</v>
      </c>
      <c r="P19" s="54"/>
      <c r="Q19" s="54"/>
      <c r="R19" s="54"/>
      <c r="S19" s="54"/>
      <c r="T19" s="54"/>
      <c r="U19" s="54"/>
      <c r="V19" s="54"/>
      <c r="W19" s="54"/>
      <c r="X19" s="54"/>
      <c r="Y19" s="54"/>
      <c r="Z19" s="54"/>
      <c r="AA19" s="54"/>
      <c r="AB19" s="54"/>
      <c r="AC19" s="54"/>
      <c r="AD19" s="54">
        <v>8</v>
      </c>
      <c r="AE19" s="55">
        <v>1748</v>
      </c>
    </row>
    <row r="20" spans="2:31" ht="15" x14ac:dyDescent="0.25">
      <c r="B20" s="42" t="s">
        <v>211</v>
      </c>
      <c r="C20" s="54">
        <v>1081</v>
      </c>
      <c r="D20" s="54">
        <v>1081</v>
      </c>
      <c r="E20" s="54"/>
      <c r="F20" s="54"/>
      <c r="G20" s="54"/>
      <c r="H20" s="54"/>
      <c r="I20" s="54"/>
      <c r="J20" s="54"/>
      <c r="K20" s="54">
        <v>6</v>
      </c>
      <c r="L20" s="54">
        <v>5</v>
      </c>
      <c r="M20" s="54">
        <v>5</v>
      </c>
      <c r="N20" s="54"/>
      <c r="O20" s="54"/>
      <c r="P20" s="54"/>
      <c r="Q20" s="54"/>
      <c r="R20" s="54"/>
      <c r="S20" s="54"/>
      <c r="T20" s="54">
        <v>1</v>
      </c>
      <c r="U20" s="54">
        <v>1</v>
      </c>
      <c r="V20" s="54"/>
      <c r="W20" s="54"/>
      <c r="X20" s="54"/>
      <c r="Y20" s="54"/>
      <c r="Z20" s="54">
        <v>28</v>
      </c>
      <c r="AA20" s="54"/>
      <c r="AB20" s="54"/>
      <c r="AC20" s="54"/>
      <c r="AD20" s="54">
        <v>46</v>
      </c>
      <c r="AE20" s="55">
        <v>1127</v>
      </c>
    </row>
    <row r="21" spans="2:31" ht="15" x14ac:dyDescent="0.25">
      <c r="B21" s="42" t="s">
        <v>212</v>
      </c>
      <c r="C21" s="54">
        <v>927</v>
      </c>
      <c r="D21" s="54">
        <v>927</v>
      </c>
      <c r="E21" s="54"/>
      <c r="F21" s="54"/>
      <c r="G21" s="54"/>
      <c r="H21" s="54"/>
      <c r="I21" s="54"/>
      <c r="J21" s="54">
        <v>1</v>
      </c>
      <c r="K21" s="54">
        <v>2</v>
      </c>
      <c r="L21" s="54">
        <v>25</v>
      </c>
      <c r="M21" s="54">
        <v>7</v>
      </c>
      <c r="N21" s="54">
        <v>3</v>
      </c>
      <c r="O21" s="54"/>
      <c r="P21" s="54"/>
      <c r="Q21" s="54"/>
      <c r="R21" s="54">
        <v>1</v>
      </c>
      <c r="S21" s="54"/>
      <c r="T21" s="54">
        <v>2</v>
      </c>
      <c r="U21" s="54">
        <v>1</v>
      </c>
      <c r="V21" s="54"/>
      <c r="W21" s="54">
        <v>1</v>
      </c>
      <c r="X21" s="54"/>
      <c r="Y21" s="54"/>
      <c r="Z21" s="54">
        <v>35</v>
      </c>
      <c r="AA21" s="54"/>
      <c r="AB21" s="54"/>
      <c r="AC21" s="54"/>
      <c r="AD21" s="54">
        <v>78</v>
      </c>
      <c r="AE21" s="55">
        <v>1005</v>
      </c>
    </row>
    <row r="22" spans="2:31" ht="15" x14ac:dyDescent="0.25">
      <c r="B22" s="42" t="s">
        <v>213</v>
      </c>
      <c r="C22" s="54">
        <v>709</v>
      </c>
      <c r="D22" s="54">
        <v>709</v>
      </c>
      <c r="E22" s="54"/>
      <c r="F22" s="54"/>
      <c r="G22" s="54"/>
      <c r="H22" s="54"/>
      <c r="I22" s="54"/>
      <c r="J22" s="54"/>
      <c r="K22" s="54">
        <v>4</v>
      </c>
      <c r="L22" s="54">
        <v>1</v>
      </c>
      <c r="M22" s="54">
        <v>6</v>
      </c>
      <c r="N22" s="54"/>
      <c r="O22" s="54"/>
      <c r="P22" s="54"/>
      <c r="Q22" s="54"/>
      <c r="R22" s="54"/>
      <c r="S22" s="54"/>
      <c r="T22" s="54"/>
      <c r="U22" s="54"/>
      <c r="V22" s="54"/>
      <c r="W22" s="54"/>
      <c r="X22" s="54"/>
      <c r="Y22" s="54"/>
      <c r="Z22" s="54">
        <v>2</v>
      </c>
      <c r="AA22" s="54"/>
      <c r="AB22" s="54"/>
      <c r="AC22" s="54"/>
      <c r="AD22" s="54">
        <v>13</v>
      </c>
      <c r="AE22" s="55">
        <v>722</v>
      </c>
    </row>
    <row r="23" spans="2:31" ht="15" x14ac:dyDescent="0.25">
      <c r="B23" s="42" t="s">
        <v>214</v>
      </c>
      <c r="C23" s="54">
        <v>573</v>
      </c>
      <c r="D23" s="54">
        <v>573</v>
      </c>
      <c r="E23" s="54"/>
      <c r="F23" s="54">
        <v>4</v>
      </c>
      <c r="G23" s="54">
        <v>1</v>
      </c>
      <c r="H23" s="54"/>
      <c r="I23" s="54">
        <v>1</v>
      </c>
      <c r="J23" s="54">
        <v>2</v>
      </c>
      <c r="K23" s="54">
        <v>10</v>
      </c>
      <c r="L23" s="54">
        <v>64</v>
      </c>
      <c r="M23" s="54">
        <v>5</v>
      </c>
      <c r="N23" s="54">
        <v>9</v>
      </c>
      <c r="O23" s="54">
        <v>1</v>
      </c>
      <c r="P23" s="54"/>
      <c r="Q23" s="54"/>
      <c r="R23" s="54"/>
      <c r="S23" s="54">
        <v>1</v>
      </c>
      <c r="T23" s="54"/>
      <c r="U23" s="54">
        <v>2</v>
      </c>
      <c r="V23" s="54">
        <v>1</v>
      </c>
      <c r="W23" s="54"/>
      <c r="X23" s="54"/>
      <c r="Y23" s="54">
        <v>1</v>
      </c>
      <c r="Z23" s="54">
        <v>46</v>
      </c>
      <c r="AA23" s="54"/>
      <c r="AB23" s="54"/>
      <c r="AC23" s="54"/>
      <c r="AD23" s="54">
        <v>148</v>
      </c>
      <c r="AE23" s="55">
        <v>721</v>
      </c>
    </row>
    <row r="24" spans="2:31" ht="15" x14ac:dyDescent="0.25">
      <c r="B24" s="42" t="s">
        <v>181</v>
      </c>
      <c r="C24" s="54">
        <v>627</v>
      </c>
      <c r="D24" s="54">
        <v>627</v>
      </c>
      <c r="E24" s="54"/>
      <c r="F24" s="54"/>
      <c r="G24" s="54"/>
      <c r="H24" s="54"/>
      <c r="I24" s="54"/>
      <c r="J24" s="54"/>
      <c r="K24" s="54">
        <v>1</v>
      </c>
      <c r="L24" s="54">
        <v>51</v>
      </c>
      <c r="M24" s="54">
        <v>1</v>
      </c>
      <c r="N24" s="54"/>
      <c r="O24" s="54"/>
      <c r="P24" s="54"/>
      <c r="Q24" s="54">
        <v>1</v>
      </c>
      <c r="R24" s="54"/>
      <c r="S24" s="54"/>
      <c r="T24" s="54"/>
      <c r="U24" s="54">
        <v>1</v>
      </c>
      <c r="V24" s="54"/>
      <c r="W24" s="54"/>
      <c r="X24" s="54"/>
      <c r="Y24" s="54"/>
      <c r="Z24" s="54"/>
      <c r="AA24" s="54"/>
      <c r="AB24" s="54"/>
      <c r="AC24" s="54"/>
      <c r="AD24" s="54">
        <v>55</v>
      </c>
      <c r="AE24" s="55">
        <v>682</v>
      </c>
    </row>
    <row r="25" spans="2:31" ht="15" x14ac:dyDescent="0.25">
      <c r="B25" s="42" t="s">
        <v>215</v>
      </c>
      <c r="C25" s="54">
        <v>578</v>
      </c>
      <c r="D25" s="54">
        <v>578</v>
      </c>
      <c r="E25" s="54"/>
      <c r="F25" s="54"/>
      <c r="G25" s="54"/>
      <c r="H25" s="54"/>
      <c r="I25" s="54"/>
      <c r="J25" s="54"/>
      <c r="K25" s="54">
        <v>2</v>
      </c>
      <c r="L25" s="54"/>
      <c r="M25" s="54">
        <v>2</v>
      </c>
      <c r="N25" s="54"/>
      <c r="O25" s="54"/>
      <c r="P25" s="54"/>
      <c r="Q25" s="54"/>
      <c r="R25" s="54"/>
      <c r="S25" s="54"/>
      <c r="T25" s="54"/>
      <c r="U25" s="54"/>
      <c r="V25" s="54"/>
      <c r="W25" s="54"/>
      <c r="X25" s="54"/>
      <c r="Y25" s="54"/>
      <c r="Z25" s="54"/>
      <c r="AA25" s="54"/>
      <c r="AB25" s="54"/>
      <c r="AC25" s="54"/>
      <c r="AD25" s="54">
        <v>4</v>
      </c>
      <c r="AE25" s="55">
        <v>582</v>
      </c>
    </row>
    <row r="26" spans="2:31" ht="15" x14ac:dyDescent="0.25">
      <c r="B26" s="42" t="s">
        <v>216</v>
      </c>
      <c r="C26" s="54">
        <v>477</v>
      </c>
      <c r="D26" s="54">
        <v>477</v>
      </c>
      <c r="E26" s="54"/>
      <c r="F26" s="54"/>
      <c r="G26" s="54"/>
      <c r="H26" s="54"/>
      <c r="I26" s="54"/>
      <c r="J26" s="54"/>
      <c r="K26" s="54">
        <v>7</v>
      </c>
      <c r="L26" s="54">
        <v>21</v>
      </c>
      <c r="M26" s="54">
        <v>2</v>
      </c>
      <c r="N26" s="54"/>
      <c r="O26" s="54"/>
      <c r="P26" s="54"/>
      <c r="Q26" s="54"/>
      <c r="R26" s="54"/>
      <c r="S26" s="54"/>
      <c r="T26" s="54"/>
      <c r="U26" s="54"/>
      <c r="V26" s="54"/>
      <c r="W26" s="54"/>
      <c r="X26" s="54"/>
      <c r="Y26" s="54"/>
      <c r="Z26" s="54">
        <v>8</v>
      </c>
      <c r="AA26" s="54"/>
      <c r="AB26" s="54"/>
      <c r="AC26" s="54"/>
      <c r="AD26" s="54">
        <v>38</v>
      </c>
      <c r="AE26" s="55">
        <v>515</v>
      </c>
    </row>
    <row r="27" spans="2:31" ht="15" x14ac:dyDescent="0.25">
      <c r="B27" s="42" t="s">
        <v>217</v>
      </c>
      <c r="C27" s="54">
        <v>370</v>
      </c>
      <c r="D27" s="54">
        <v>370</v>
      </c>
      <c r="E27" s="54"/>
      <c r="F27" s="54"/>
      <c r="G27" s="54"/>
      <c r="H27" s="54"/>
      <c r="I27" s="54"/>
      <c r="J27" s="54"/>
      <c r="K27" s="54">
        <v>11</v>
      </c>
      <c r="L27" s="54">
        <v>42</v>
      </c>
      <c r="M27" s="54"/>
      <c r="N27" s="54"/>
      <c r="O27" s="54"/>
      <c r="P27" s="54"/>
      <c r="Q27" s="54"/>
      <c r="R27" s="54"/>
      <c r="S27" s="54"/>
      <c r="T27" s="54"/>
      <c r="U27" s="54">
        <v>1</v>
      </c>
      <c r="V27" s="54"/>
      <c r="W27" s="54"/>
      <c r="X27" s="54"/>
      <c r="Y27" s="54"/>
      <c r="Z27" s="54"/>
      <c r="AA27" s="54"/>
      <c r="AB27" s="54"/>
      <c r="AC27" s="54"/>
      <c r="AD27" s="54">
        <v>54</v>
      </c>
      <c r="AE27" s="55">
        <v>424</v>
      </c>
    </row>
    <row r="28" spans="2:31" ht="15" x14ac:dyDescent="0.25">
      <c r="B28" s="42" t="s">
        <v>218</v>
      </c>
      <c r="C28" s="54">
        <v>331</v>
      </c>
      <c r="D28" s="54">
        <v>331</v>
      </c>
      <c r="E28" s="54"/>
      <c r="F28" s="54"/>
      <c r="G28" s="54"/>
      <c r="H28" s="54"/>
      <c r="I28" s="54"/>
      <c r="J28" s="54"/>
      <c r="K28" s="54"/>
      <c r="L28" s="54"/>
      <c r="M28" s="54">
        <v>1</v>
      </c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  <c r="AA28" s="54"/>
      <c r="AB28" s="54"/>
      <c r="AC28" s="54"/>
      <c r="AD28" s="54">
        <v>1</v>
      </c>
      <c r="AE28" s="55">
        <v>332</v>
      </c>
    </row>
    <row r="29" spans="2:31" ht="15" x14ac:dyDescent="0.25">
      <c r="B29" s="42" t="s">
        <v>219</v>
      </c>
      <c r="C29" s="54">
        <v>284</v>
      </c>
      <c r="D29" s="54">
        <v>284</v>
      </c>
      <c r="E29" s="54"/>
      <c r="F29" s="54"/>
      <c r="G29" s="54"/>
      <c r="H29" s="54"/>
      <c r="I29" s="54"/>
      <c r="J29" s="54"/>
      <c r="K29" s="54"/>
      <c r="L29" s="54">
        <v>5</v>
      </c>
      <c r="M29" s="54">
        <v>1</v>
      </c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>
        <v>2</v>
      </c>
      <c r="AA29" s="54"/>
      <c r="AB29" s="54"/>
      <c r="AC29" s="54"/>
      <c r="AD29" s="54">
        <v>8</v>
      </c>
      <c r="AE29" s="55">
        <v>292</v>
      </c>
    </row>
    <row r="30" spans="2:31" ht="15" x14ac:dyDescent="0.25">
      <c r="B30" s="42" t="s">
        <v>220</v>
      </c>
      <c r="C30" s="54">
        <v>241</v>
      </c>
      <c r="D30" s="54">
        <v>241</v>
      </c>
      <c r="E30" s="54"/>
      <c r="F30" s="54"/>
      <c r="G30" s="54"/>
      <c r="H30" s="54"/>
      <c r="I30" s="54"/>
      <c r="J30" s="54"/>
      <c r="K30" s="54">
        <v>1</v>
      </c>
      <c r="L30" s="54"/>
      <c r="M30" s="54"/>
      <c r="N30" s="54"/>
      <c r="O30" s="54"/>
      <c r="P30" s="54">
        <v>1</v>
      </c>
      <c r="Q30" s="54"/>
      <c r="R30" s="54"/>
      <c r="S30" s="54"/>
      <c r="T30" s="54"/>
      <c r="U30" s="54"/>
      <c r="V30" s="54"/>
      <c r="W30" s="54"/>
      <c r="X30" s="54"/>
      <c r="Y30" s="54"/>
      <c r="Z30" s="54">
        <v>1</v>
      </c>
      <c r="AA30" s="54"/>
      <c r="AB30" s="54"/>
      <c r="AC30" s="54"/>
      <c r="AD30" s="54">
        <v>3</v>
      </c>
      <c r="AE30" s="55">
        <v>244</v>
      </c>
    </row>
    <row r="31" spans="2:31" ht="15" x14ac:dyDescent="0.25">
      <c r="B31" s="42" t="s">
        <v>221</v>
      </c>
      <c r="C31" s="54">
        <v>194</v>
      </c>
      <c r="D31" s="54">
        <v>194</v>
      </c>
      <c r="E31" s="54"/>
      <c r="F31" s="54">
        <v>1</v>
      </c>
      <c r="G31" s="54"/>
      <c r="H31" s="54"/>
      <c r="I31" s="54"/>
      <c r="J31" s="54">
        <v>1</v>
      </c>
      <c r="K31" s="54">
        <v>1</v>
      </c>
      <c r="L31" s="54">
        <v>15</v>
      </c>
      <c r="M31" s="54">
        <v>1</v>
      </c>
      <c r="N31" s="54">
        <v>1</v>
      </c>
      <c r="O31" s="54"/>
      <c r="P31" s="54"/>
      <c r="Q31" s="54"/>
      <c r="R31" s="54"/>
      <c r="S31" s="54"/>
      <c r="T31" s="54"/>
      <c r="U31" s="54"/>
      <c r="V31" s="54"/>
      <c r="W31" s="54"/>
      <c r="X31" s="54">
        <v>1</v>
      </c>
      <c r="Y31" s="54"/>
      <c r="Z31" s="54">
        <v>6</v>
      </c>
      <c r="AA31" s="54"/>
      <c r="AB31" s="54"/>
      <c r="AC31" s="54"/>
      <c r="AD31" s="54">
        <v>27</v>
      </c>
      <c r="AE31" s="55">
        <v>221</v>
      </c>
    </row>
    <row r="32" spans="2:31" ht="15" x14ac:dyDescent="0.25">
      <c r="B32" s="42" t="s">
        <v>222</v>
      </c>
      <c r="C32" s="54">
        <v>174</v>
      </c>
      <c r="D32" s="54">
        <v>174</v>
      </c>
      <c r="E32" s="54"/>
      <c r="F32" s="54"/>
      <c r="G32" s="54"/>
      <c r="H32" s="54"/>
      <c r="I32" s="54"/>
      <c r="J32" s="54"/>
      <c r="K32" s="54">
        <v>1</v>
      </c>
      <c r="L32" s="54">
        <v>2</v>
      </c>
      <c r="M32" s="54">
        <v>2</v>
      </c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54"/>
      <c r="Z32" s="54">
        <v>2</v>
      </c>
      <c r="AA32" s="54"/>
      <c r="AB32" s="54"/>
      <c r="AC32" s="54"/>
      <c r="AD32" s="54">
        <v>7</v>
      </c>
      <c r="AE32" s="55">
        <v>181</v>
      </c>
    </row>
    <row r="33" spans="2:31" ht="15" x14ac:dyDescent="0.25">
      <c r="B33" s="42" t="s">
        <v>223</v>
      </c>
      <c r="C33" s="54">
        <v>181</v>
      </c>
      <c r="D33" s="54">
        <v>181</v>
      </c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4"/>
      <c r="W33" s="54"/>
      <c r="X33" s="54"/>
      <c r="Y33" s="54"/>
      <c r="Z33" s="54"/>
      <c r="AA33" s="54"/>
      <c r="AB33" s="54"/>
      <c r="AC33" s="54"/>
      <c r="AD33" s="54"/>
      <c r="AE33" s="55">
        <v>181</v>
      </c>
    </row>
    <row r="34" spans="2:31" ht="15" x14ac:dyDescent="0.25">
      <c r="B34" s="42" t="s">
        <v>224</v>
      </c>
      <c r="C34" s="54">
        <v>138</v>
      </c>
      <c r="D34" s="54">
        <v>138</v>
      </c>
      <c r="E34" s="54"/>
      <c r="F34" s="54"/>
      <c r="G34" s="54"/>
      <c r="H34" s="54"/>
      <c r="I34" s="54"/>
      <c r="J34" s="54"/>
      <c r="K34" s="54">
        <v>3</v>
      </c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4"/>
      <c r="W34" s="54"/>
      <c r="X34" s="54"/>
      <c r="Y34" s="54"/>
      <c r="Z34" s="54"/>
      <c r="AA34" s="54"/>
      <c r="AB34" s="54"/>
      <c r="AC34" s="54"/>
      <c r="AD34" s="54">
        <v>3</v>
      </c>
      <c r="AE34" s="55">
        <v>141</v>
      </c>
    </row>
    <row r="35" spans="2:31" ht="15" x14ac:dyDescent="0.25">
      <c r="B35" s="42" t="s">
        <v>225</v>
      </c>
      <c r="C35" s="54">
        <v>133</v>
      </c>
      <c r="D35" s="54">
        <v>133</v>
      </c>
      <c r="E35" s="54"/>
      <c r="F35" s="54"/>
      <c r="G35" s="54"/>
      <c r="H35" s="54"/>
      <c r="I35" s="54"/>
      <c r="J35" s="54"/>
      <c r="K35" s="54"/>
      <c r="L35" s="54">
        <v>4</v>
      </c>
      <c r="M35" s="54">
        <v>1</v>
      </c>
      <c r="N35" s="54"/>
      <c r="O35" s="54"/>
      <c r="P35" s="54"/>
      <c r="Q35" s="54"/>
      <c r="R35" s="54"/>
      <c r="S35" s="54"/>
      <c r="T35" s="54"/>
      <c r="U35" s="54"/>
      <c r="V35" s="54"/>
      <c r="W35" s="54"/>
      <c r="X35" s="54"/>
      <c r="Y35" s="54"/>
      <c r="Z35" s="54"/>
      <c r="AA35" s="54"/>
      <c r="AB35" s="54"/>
      <c r="AC35" s="54">
        <v>2</v>
      </c>
      <c r="AD35" s="54">
        <v>7</v>
      </c>
      <c r="AE35" s="55">
        <v>140</v>
      </c>
    </row>
    <row r="36" spans="2:31" ht="15" x14ac:dyDescent="0.25">
      <c r="B36" s="42" t="s">
        <v>226</v>
      </c>
      <c r="C36" s="54">
        <v>127</v>
      </c>
      <c r="D36" s="54">
        <v>127</v>
      </c>
      <c r="E36" s="54"/>
      <c r="F36" s="54"/>
      <c r="G36" s="54"/>
      <c r="H36" s="54"/>
      <c r="I36" s="54"/>
      <c r="J36" s="54"/>
      <c r="K36" s="54">
        <v>1</v>
      </c>
      <c r="L36" s="54">
        <v>2</v>
      </c>
      <c r="M36" s="54"/>
      <c r="N36" s="54">
        <v>1</v>
      </c>
      <c r="O36" s="54"/>
      <c r="P36" s="54"/>
      <c r="Q36" s="54"/>
      <c r="R36" s="54"/>
      <c r="S36" s="54"/>
      <c r="T36" s="54"/>
      <c r="U36" s="54"/>
      <c r="V36" s="54"/>
      <c r="W36" s="54"/>
      <c r="X36" s="54"/>
      <c r="Y36" s="54"/>
      <c r="Z36" s="54"/>
      <c r="AA36" s="54"/>
      <c r="AB36" s="54"/>
      <c r="AC36" s="54"/>
      <c r="AD36" s="54">
        <v>4</v>
      </c>
      <c r="AE36" s="55">
        <v>131</v>
      </c>
    </row>
    <row r="37" spans="2:31" ht="15" x14ac:dyDescent="0.25">
      <c r="B37" s="42" t="s">
        <v>227</v>
      </c>
      <c r="C37" s="54">
        <v>103</v>
      </c>
      <c r="D37" s="54">
        <v>103</v>
      </c>
      <c r="E37" s="54"/>
      <c r="F37" s="54"/>
      <c r="G37" s="54"/>
      <c r="H37" s="54"/>
      <c r="I37" s="54"/>
      <c r="J37" s="54"/>
      <c r="K37" s="54">
        <v>1</v>
      </c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4"/>
      <c r="W37" s="54"/>
      <c r="X37" s="54"/>
      <c r="Y37" s="54"/>
      <c r="Z37" s="54"/>
      <c r="AA37" s="54"/>
      <c r="AB37" s="54"/>
      <c r="AC37" s="54"/>
      <c r="AD37" s="54">
        <v>1</v>
      </c>
      <c r="AE37" s="55">
        <v>104</v>
      </c>
    </row>
    <row r="38" spans="2:31" ht="15" x14ac:dyDescent="0.25">
      <c r="B38" s="42" t="s">
        <v>228</v>
      </c>
      <c r="C38" s="54">
        <v>62</v>
      </c>
      <c r="D38" s="54">
        <v>62</v>
      </c>
      <c r="E38" s="54"/>
      <c r="F38" s="54"/>
      <c r="G38" s="54"/>
      <c r="H38" s="54"/>
      <c r="I38" s="54"/>
      <c r="J38" s="54"/>
      <c r="K38" s="54"/>
      <c r="L38" s="54">
        <v>2</v>
      </c>
      <c r="M38" s="54"/>
      <c r="N38" s="54"/>
      <c r="O38" s="54"/>
      <c r="P38" s="54"/>
      <c r="Q38" s="54"/>
      <c r="R38" s="54"/>
      <c r="S38" s="54"/>
      <c r="T38" s="54"/>
      <c r="U38" s="54"/>
      <c r="V38" s="54"/>
      <c r="W38" s="54"/>
      <c r="X38" s="54"/>
      <c r="Y38" s="54"/>
      <c r="Z38" s="54">
        <v>4</v>
      </c>
      <c r="AA38" s="54"/>
      <c r="AB38" s="54"/>
      <c r="AC38" s="54"/>
      <c r="AD38" s="54">
        <v>6</v>
      </c>
      <c r="AE38" s="55">
        <v>68</v>
      </c>
    </row>
    <row r="39" spans="2:31" ht="15" x14ac:dyDescent="0.25">
      <c r="B39" s="42" t="s">
        <v>229</v>
      </c>
      <c r="C39" s="54">
        <v>46</v>
      </c>
      <c r="D39" s="54">
        <v>46</v>
      </c>
      <c r="E39" s="54"/>
      <c r="F39" s="54"/>
      <c r="G39" s="54"/>
      <c r="H39" s="54"/>
      <c r="I39" s="54"/>
      <c r="J39" s="54"/>
      <c r="K39" s="54"/>
      <c r="L39" s="54">
        <v>8</v>
      </c>
      <c r="M39" s="54"/>
      <c r="N39" s="54"/>
      <c r="O39" s="54"/>
      <c r="P39" s="54"/>
      <c r="Q39" s="54"/>
      <c r="R39" s="54"/>
      <c r="S39" s="54"/>
      <c r="T39" s="54"/>
      <c r="U39" s="54"/>
      <c r="V39" s="54"/>
      <c r="W39" s="54"/>
      <c r="X39" s="54"/>
      <c r="Y39" s="54"/>
      <c r="Z39" s="54"/>
      <c r="AA39" s="54"/>
      <c r="AB39" s="54"/>
      <c r="AC39" s="54"/>
      <c r="AD39" s="54">
        <v>8</v>
      </c>
      <c r="AE39" s="55">
        <v>54</v>
      </c>
    </row>
    <row r="40" spans="2:31" ht="15" x14ac:dyDescent="0.25">
      <c r="B40" s="42" t="s">
        <v>230</v>
      </c>
      <c r="C40" s="54">
        <v>40</v>
      </c>
      <c r="D40" s="54">
        <v>40</v>
      </c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4"/>
      <c r="W40" s="54"/>
      <c r="X40" s="54"/>
      <c r="Y40" s="54"/>
      <c r="Z40" s="54"/>
      <c r="AA40" s="54"/>
      <c r="AB40" s="54"/>
      <c r="AC40" s="54"/>
      <c r="AD40" s="54"/>
      <c r="AE40" s="55">
        <v>40</v>
      </c>
    </row>
    <row r="41" spans="2:31" ht="15" x14ac:dyDescent="0.25">
      <c r="B41" s="42" t="s">
        <v>231</v>
      </c>
      <c r="C41" s="54">
        <v>20</v>
      </c>
      <c r="D41" s="54">
        <v>20</v>
      </c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4"/>
      <c r="W41" s="54"/>
      <c r="X41" s="54"/>
      <c r="Y41" s="54"/>
      <c r="Z41" s="54">
        <v>4</v>
      </c>
      <c r="AA41" s="54"/>
      <c r="AB41" s="54"/>
      <c r="AC41" s="54"/>
      <c r="AD41" s="54">
        <v>4</v>
      </c>
      <c r="AE41" s="55">
        <v>24</v>
      </c>
    </row>
    <row r="42" spans="2:31" ht="15" x14ac:dyDescent="0.25">
      <c r="B42" s="42" t="s">
        <v>232</v>
      </c>
      <c r="C42" s="54">
        <v>20</v>
      </c>
      <c r="D42" s="54">
        <v>20</v>
      </c>
      <c r="E42" s="54"/>
      <c r="F42" s="54"/>
      <c r="G42" s="54"/>
      <c r="H42" s="54"/>
      <c r="I42" s="54"/>
      <c r="J42" s="54"/>
      <c r="K42" s="54">
        <v>1</v>
      </c>
      <c r="L42" s="54">
        <v>2</v>
      </c>
      <c r="M42" s="54"/>
      <c r="N42" s="54"/>
      <c r="O42" s="54"/>
      <c r="P42" s="54"/>
      <c r="Q42" s="54"/>
      <c r="R42" s="54"/>
      <c r="S42" s="54"/>
      <c r="T42" s="54"/>
      <c r="U42" s="54"/>
      <c r="V42" s="54"/>
      <c r="W42" s="54"/>
      <c r="X42" s="54"/>
      <c r="Y42" s="54"/>
      <c r="Z42" s="54"/>
      <c r="AA42" s="54"/>
      <c r="AB42" s="54"/>
      <c r="AC42" s="54"/>
      <c r="AD42" s="54">
        <v>3</v>
      </c>
      <c r="AE42" s="55">
        <v>23</v>
      </c>
    </row>
    <row r="43" spans="2:31" ht="15" x14ac:dyDescent="0.25">
      <c r="B43" s="42" t="s">
        <v>233</v>
      </c>
      <c r="C43" s="54">
        <v>10</v>
      </c>
      <c r="D43" s="54">
        <v>10</v>
      </c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54"/>
      <c r="Y43" s="54"/>
      <c r="Z43" s="54"/>
      <c r="AA43" s="54"/>
      <c r="AB43" s="54"/>
      <c r="AC43" s="54"/>
      <c r="AD43" s="54"/>
      <c r="AE43" s="55">
        <v>10</v>
      </c>
    </row>
    <row r="44" spans="2:31" ht="15" x14ac:dyDescent="0.25">
      <c r="B44" s="42" t="s">
        <v>234</v>
      </c>
      <c r="C44" s="54">
        <v>10</v>
      </c>
      <c r="D44" s="54">
        <v>10</v>
      </c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54"/>
      <c r="T44" s="54"/>
      <c r="U44" s="54"/>
      <c r="V44" s="54"/>
      <c r="W44" s="54"/>
      <c r="X44" s="54"/>
      <c r="Y44" s="54"/>
      <c r="Z44" s="54"/>
      <c r="AA44" s="54"/>
      <c r="AB44" s="54"/>
      <c r="AC44" s="54"/>
      <c r="AD44" s="54"/>
      <c r="AE44" s="55">
        <v>10</v>
      </c>
    </row>
    <row r="45" spans="2:31" ht="15" x14ac:dyDescent="0.25">
      <c r="B45" s="42" t="s">
        <v>235</v>
      </c>
      <c r="C45" s="54">
        <v>8</v>
      </c>
      <c r="D45" s="54">
        <v>8</v>
      </c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4"/>
      <c r="W45" s="54"/>
      <c r="X45" s="54"/>
      <c r="Y45" s="54"/>
      <c r="Z45" s="54"/>
      <c r="AA45" s="54"/>
      <c r="AB45" s="54"/>
      <c r="AC45" s="54"/>
      <c r="AD45" s="54"/>
      <c r="AE45" s="55">
        <v>8</v>
      </c>
    </row>
    <row r="46" spans="2:31" ht="15" x14ac:dyDescent="0.25">
      <c r="B46" s="42" t="s">
        <v>236</v>
      </c>
      <c r="C46" s="54">
        <v>3</v>
      </c>
      <c r="D46" s="54">
        <v>3</v>
      </c>
      <c r="E46" s="54"/>
      <c r="F46" s="54"/>
      <c r="G46" s="54"/>
      <c r="H46" s="54"/>
      <c r="I46" s="54"/>
      <c r="J46" s="54"/>
      <c r="K46" s="54"/>
      <c r="L46" s="54"/>
      <c r="M46" s="54"/>
      <c r="N46" s="54"/>
      <c r="O46" s="54"/>
      <c r="P46" s="54"/>
      <c r="Q46" s="54"/>
      <c r="R46" s="54"/>
      <c r="S46" s="54"/>
      <c r="T46" s="54"/>
      <c r="U46" s="54"/>
      <c r="V46" s="54"/>
      <c r="W46" s="54"/>
      <c r="X46" s="54"/>
      <c r="Y46" s="54"/>
      <c r="Z46" s="54"/>
      <c r="AA46" s="54"/>
      <c r="AB46" s="54"/>
      <c r="AC46" s="54"/>
      <c r="AD46" s="54"/>
      <c r="AE46" s="55">
        <v>3</v>
      </c>
    </row>
    <row r="47" spans="2:31" ht="15" x14ac:dyDescent="0.25">
      <c r="B47" s="42" t="s">
        <v>237</v>
      </c>
      <c r="C47" s="54">
        <v>2</v>
      </c>
      <c r="D47" s="54">
        <v>2</v>
      </c>
      <c r="E47" s="54"/>
      <c r="F47" s="54"/>
      <c r="G47" s="54"/>
      <c r="H47" s="54"/>
      <c r="I47" s="54"/>
      <c r="J47" s="54"/>
      <c r="K47" s="54"/>
      <c r="L47" s="54"/>
      <c r="M47" s="54"/>
      <c r="N47" s="54"/>
      <c r="O47" s="54"/>
      <c r="P47" s="54"/>
      <c r="Q47" s="54"/>
      <c r="R47" s="54"/>
      <c r="S47" s="54"/>
      <c r="T47" s="54"/>
      <c r="U47" s="54"/>
      <c r="V47" s="54"/>
      <c r="W47" s="54"/>
      <c r="X47" s="54"/>
      <c r="Y47" s="54"/>
      <c r="Z47" s="54"/>
      <c r="AA47" s="54"/>
      <c r="AB47" s="54"/>
      <c r="AC47" s="54"/>
      <c r="AD47" s="54"/>
      <c r="AE47" s="55">
        <v>2</v>
      </c>
    </row>
    <row r="48" spans="2:31" ht="15" x14ac:dyDescent="0.25">
      <c r="B48" s="42" t="s">
        <v>238</v>
      </c>
      <c r="C48" s="54">
        <v>1</v>
      </c>
      <c r="D48" s="54">
        <v>1</v>
      </c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54"/>
      <c r="U48" s="54"/>
      <c r="V48" s="54"/>
      <c r="W48" s="54"/>
      <c r="X48" s="54"/>
      <c r="Y48" s="54"/>
      <c r="Z48" s="54"/>
      <c r="AA48" s="54"/>
      <c r="AB48" s="54"/>
      <c r="AC48" s="54"/>
      <c r="AD48" s="54"/>
      <c r="AE48" s="55">
        <v>1</v>
      </c>
    </row>
    <row r="49" spans="2:31" ht="15" x14ac:dyDescent="0.25">
      <c r="B49" s="42" t="s">
        <v>239</v>
      </c>
      <c r="C49" s="54">
        <v>1</v>
      </c>
      <c r="D49" s="54">
        <v>1</v>
      </c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54"/>
      <c r="Q49" s="54"/>
      <c r="R49" s="54"/>
      <c r="S49" s="54"/>
      <c r="T49" s="54"/>
      <c r="U49" s="54"/>
      <c r="V49" s="54"/>
      <c r="W49" s="54"/>
      <c r="X49" s="54"/>
      <c r="Y49" s="54"/>
      <c r="Z49" s="54"/>
      <c r="AA49" s="54"/>
      <c r="AB49" s="54"/>
      <c r="AC49" s="54"/>
      <c r="AD49" s="54"/>
      <c r="AE49" s="55">
        <v>1</v>
      </c>
    </row>
    <row r="50" spans="2:31" ht="15" x14ac:dyDescent="0.25">
      <c r="B50" s="42" t="s">
        <v>240</v>
      </c>
      <c r="C50" s="54">
        <v>1</v>
      </c>
      <c r="D50" s="54">
        <v>1</v>
      </c>
      <c r="E50" s="54"/>
      <c r="F50" s="54"/>
      <c r="G50" s="54"/>
      <c r="H50" s="54"/>
      <c r="I50" s="54"/>
      <c r="J50" s="54"/>
      <c r="K50" s="54"/>
      <c r="L50" s="54"/>
      <c r="M50" s="54"/>
      <c r="N50" s="54"/>
      <c r="O50" s="54"/>
      <c r="P50" s="54"/>
      <c r="Q50" s="54"/>
      <c r="R50" s="54"/>
      <c r="S50" s="54"/>
      <c r="T50" s="54"/>
      <c r="U50" s="54"/>
      <c r="V50" s="54"/>
      <c r="W50" s="54"/>
      <c r="X50" s="54"/>
      <c r="Y50" s="54"/>
      <c r="Z50" s="54"/>
      <c r="AA50" s="54"/>
      <c r="AB50" s="54"/>
      <c r="AC50" s="54"/>
      <c r="AD50" s="54"/>
      <c r="AE50" s="55">
        <v>1</v>
      </c>
    </row>
    <row r="51" spans="2:31" ht="15" x14ac:dyDescent="0.25">
      <c r="B51" s="51" t="s">
        <v>3</v>
      </c>
      <c r="C51" s="55">
        <v>16370</v>
      </c>
      <c r="D51" s="55">
        <v>16370</v>
      </c>
      <c r="E51" s="55">
        <v>2</v>
      </c>
      <c r="F51" s="55">
        <v>5</v>
      </c>
      <c r="G51" s="55">
        <v>1</v>
      </c>
      <c r="H51" s="55">
        <v>2</v>
      </c>
      <c r="I51" s="55">
        <v>1</v>
      </c>
      <c r="J51" s="55">
        <v>9</v>
      </c>
      <c r="K51" s="55">
        <v>73</v>
      </c>
      <c r="L51" s="55">
        <v>331</v>
      </c>
      <c r="M51" s="55">
        <v>78</v>
      </c>
      <c r="N51" s="55">
        <v>16</v>
      </c>
      <c r="O51" s="55">
        <v>5</v>
      </c>
      <c r="P51" s="55">
        <v>1</v>
      </c>
      <c r="Q51" s="55">
        <v>2</v>
      </c>
      <c r="R51" s="55">
        <v>1</v>
      </c>
      <c r="S51" s="55">
        <v>3</v>
      </c>
      <c r="T51" s="55">
        <v>4</v>
      </c>
      <c r="U51" s="55">
        <v>8</v>
      </c>
      <c r="V51" s="55">
        <v>1</v>
      </c>
      <c r="W51" s="55">
        <v>1</v>
      </c>
      <c r="X51" s="55">
        <v>1</v>
      </c>
      <c r="Y51" s="55">
        <v>1</v>
      </c>
      <c r="Z51" s="55">
        <v>276</v>
      </c>
      <c r="AA51" s="55">
        <v>1</v>
      </c>
      <c r="AB51" s="55">
        <v>1</v>
      </c>
      <c r="AC51" s="55">
        <v>2</v>
      </c>
      <c r="AD51" s="55">
        <v>826</v>
      </c>
      <c r="AE51" s="55">
        <v>17196</v>
      </c>
    </row>
  </sheetData>
  <mergeCells count="5">
    <mergeCell ref="B13:B14"/>
    <mergeCell ref="C13:D13"/>
    <mergeCell ref="E13:AD13"/>
    <mergeCell ref="AE13:AE14"/>
    <mergeCell ref="B10:G1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44"/>
  <sheetViews>
    <sheetView showGridLines="0" view="pageBreakPreview" zoomScale="80" zoomScaleNormal="100" zoomScaleSheetLayoutView="80" workbookViewId="0">
      <selection activeCell="C18" sqref="C18"/>
    </sheetView>
  </sheetViews>
  <sheetFormatPr baseColWidth="10" defaultRowHeight="15" x14ac:dyDescent="0.25"/>
  <cols>
    <col min="1" max="1" width="4.85546875" customWidth="1"/>
    <col min="2" max="2" width="28" customWidth="1"/>
    <col min="3" max="3" width="30.85546875" customWidth="1"/>
    <col min="4" max="4" width="30.42578125" customWidth="1"/>
  </cols>
  <sheetData>
    <row r="1" spans="2:8" ht="21" x14ac:dyDescent="0.35">
      <c r="B1" s="115"/>
      <c r="C1" s="115"/>
      <c r="D1" s="115"/>
      <c r="E1" s="78" t="s">
        <v>296</v>
      </c>
    </row>
    <row r="2" spans="2:8" x14ac:dyDescent="0.25">
      <c r="B2" s="115"/>
      <c r="C2" s="115"/>
      <c r="D2" s="115"/>
    </row>
    <row r="3" spans="2:8" x14ac:dyDescent="0.25">
      <c r="B3" s="115"/>
      <c r="C3" s="115"/>
      <c r="D3" s="115"/>
    </row>
    <row r="4" spans="2:8" x14ac:dyDescent="0.25">
      <c r="B4" s="115"/>
      <c r="C4" s="115"/>
      <c r="D4" s="115"/>
    </row>
    <row r="6" spans="2:8" x14ac:dyDescent="0.25">
      <c r="B6" s="117" t="s">
        <v>334</v>
      </c>
    </row>
    <row r="7" spans="2:8" x14ac:dyDescent="0.25">
      <c r="B7" s="1" t="s">
        <v>393</v>
      </c>
    </row>
    <row r="8" spans="2:8" x14ac:dyDescent="0.25">
      <c r="B8" s="160" t="s">
        <v>392</v>
      </c>
      <c r="C8" s="160"/>
    </row>
    <row r="9" spans="2:8" ht="8.25" customHeight="1" x14ac:dyDescent="0.25"/>
    <row r="10" spans="2:8" ht="18" customHeight="1" x14ac:dyDescent="0.25">
      <c r="B10" s="3" t="s">
        <v>268</v>
      </c>
      <c r="C10" s="3" t="s">
        <v>24</v>
      </c>
      <c r="D10" s="3" t="s">
        <v>267</v>
      </c>
      <c r="F10" s="56"/>
    </row>
    <row r="11" spans="2:8" x14ac:dyDescent="0.25">
      <c r="B11" s="11">
        <v>2014</v>
      </c>
      <c r="C11" s="14">
        <v>2627</v>
      </c>
      <c r="D11" s="14">
        <v>2205</v>
      </c>
      <c r="F11" s="56"/>
    </row>
    <row r="12" spans="2:8" x14ac:dyDescent="0.25">
      <c r="B12" s="12">
        <v>2015</v>
      </c>
      <c r="C12" s="15">
        <v>33996</v>
      </c>
      <c r="D12" s="15">
        <v>25016</v>
      </c>
      <c r="F12" s="56"/>
    </row>
    <row r="13" spans="2:8" x14ac:dyDescent="0.25">
      <c r="B13" s="12">
        <v>2016</v>
      </c>
      <c r="C13" s="15">
        <v>36104</v>
      </c>
      <c r="D13" s="15">
        <v>26303</v>
      </c>
      <c r="F13" s="57"/>
      <c r="G13" s="58"/>
      <c r="H13" s="58"/>
    </row>
    <row r="14" spans="2:8" ht="17.25" customHeight="1" x14ac:dyDescent="0.25">
      <c r="B14" s="12">
        <v>2017</v>
      </c>
      <c r="C14" s="15">
        <v>57895</v>
      </c>
      <c r="D14" s="15">
        <v>40183</v>
      </c>
      <c r="F14" s="56"/>
    </row>
    <row r="15" spans="2:8" ht="17.25" customHeight="1" x14ac:dyDescent="0.25">
      <c r="B15" s="146">
        <v>2018</v>
      </c>
      <c r="C15" s="34">
        <v>3059</v>
      </c>
      <c r="D15" s="34">
        <v>2169</v>
      </c>
      <c r="F15" s="56"/>
    </row>
    <row r="16" spans="2:8" ht="17.25" customHeight="1" x14ac:dyDescent="0.25">
      <c r="B16" s="13" t="s">
        <v>4</v>
      </c>
      <c r="C16" s="16">
        <f>SUM(C11:C15)</f>
        <v>133681</v>
      </c>
      <c r="D16" s="16">
        <f>SUM(D11:D15)</f>
        <v>95876</v>
      </c>
    </row>
    <row r="17" spans="2:4" ht="17.25" customHeight="1" x14ac:dyDescent="0.25"/>
    <row r="18" spans="2:4" ht="17.25" customHeight="1" x14ac:dyDescent="0.25">
      <c r="B18" s="117" t="s">
        <v>335</v>
      </c>
    </row>
    <row r="19" spans="2:4" ht="24" customHeight="1" x14ac:dyDescent="0.25">
      <c r="B19" s="162" t="s">
        <v>389</v>
      </c>
      <c r="C19" s="162"/>
      <c r="D19" s="162"/>
    </row>
    <row r="20" spans="2:4" ht="17.25" customHeight="1" x14ac:dyDescent="0.25">
      <c r="B20" s="161"/>
      <c r="C20" s="161"/>
      <c r="D20" s="6"/>
    </row>
    <row r="21" spans="2:4" ht="17.25" customHeight="1" x14ac:dyDescent="0.25">
      <c r="B21" s="6"/>
      <c r="C21" s="6"/>
      <c r="D21" s="6"/>
    </row>
    <row r="22" spans="2:4" ht="17.25" customHeight="1" x14ac:dyDescent="0.25">
      <c r="B22" s="29"/>
      <c r="C22" s="29"/>
      <c r="D22" s="6"/>
    </row>
    <row r="23" spans="2:4" ht="17.25" customHeight="1" x14ac:dyDescent="0.25">
      <c r="B23" s="7" t="s">
        <v>268</v>
      </c>
      <c r="C23" s="7" t="s">
        <v>24</v>
      </c>
      <c r="D23" s="6"/>
    </row>
    <row r="24" spans="2:4" ht="17.25" customHeight="1" x14ac:dyDescent="0.25">
      <c r="B24" s="23">
        <v>2014</v>
      </c>
      <c r="C24" s="31">
        <f>C11/$C$16</f>
        <v>1.9651259341267643E-2</v>
      </c>
      <c r="D24" s="6"/>
    </row>
    <row r="25" spans="2:4" ht="17.25" customHeight="1" x14ac:dyDescent="0.25">
      <c r="B25" s="23">
        <v>2015</v>
      </c>
      <c r="C25" s="31">
        <f>C12/$C$16</f>
        <v>0.25430689477188234</v>
      </c>
      <c r="D25" s="6"/>
    </row>
    <row r="26" spans="2:4" x14ac:dyDescent="0.25">
      <c r="B26" s="23">
        <v>2016</v>
      </c>
      <c r="C26" s="31">
        <f>C13/$C$16</f>
        <v>0.2700757774104024</v>
      </c>
      <c r="D26" s="6"/>
    </row>
    <row r="27" spans="2:4" x14ac:dyDescent="0.25">
      <c r="B27" s="23">
        <v>2017</v>
      </c>
      <c r="C27" s="31">
        <f>C14/$C$16</f>
        <v>0.43308323546352884</v>
      </c>
      <c r="D27" s="6"/>
    </row>
    <row r="28" spans="2:4" x14ac:dyDescent="0.25">
      <c r="B28" s="23">
        <v>2018</v>
      </c>
      <c r="C28" s="31">
        <f>C15/$C$16</f>
        <v>2.2882833012918814E-2</v>
      </c>
      <c r="D28" s="6"/>
    </row>
    <row r="29" spans="2:4" x14ac:dyDescent="0.25">
      <c r="B29" s="144" t="s">
        <v>4</v>
      </c>
      <c r="C29" s="31">
        <f>SUM(C24:C28)</f>
        <v>1</v>
      </c>
      <c r="D29" s="6"/>
    </row>
    <row r="30" spans="2:4" ht="11.25" customHeight="1" x14ac:dyDescent="0.25">
      <c r="B30" s="132" t="s">
        <v>336</v>
      </c>
      <c r="D30" s="6"/>
    </row>
    <row r="31" spans="2:4" ht="21.75" customHeight="1" x14ac:dyDescent="0.25">
      <c r="B31" s="163" t="s">
        <v>390</v>
      </c>
      <c r="C31" s="162"/>
      <c r="D31" s="162"/>
    </row>
    <row r="32" spans="2:4" ht="18.75" customHeight="1" x14ac:dyDescent="0.25">
      <c r="B32" s="125"/>
      <c r="C32" s="6"/>
      <c r="D32" s="6"/>
    </row>
    <row r="33" spans="2:4" x14ac:dyDescent="0.25">
      <c r="B33" s="128"/>
      <c r="C33" s="5"/>
      <c r="D33" s="6"/>
    </row>
    <row r="34" spans="2:4" x14ac:dyDescent="0.25">
      <c r="B34" s="7" t="s">
        <v>7</v>
      </c>
      <c r="C34" s="7" t="s">
        <v>6</v>
      </c>
      <c r="D34" s="6"/>
    </row>
    <row r="35" spans="2:4" x14ac:dyDescent="0.25">
      <c r="B35" s="60">
        <v>2014</v>
      </c>
      <c r="C35" s="61">
        <f>D11/$D$16</f>
        <v>2.299845633943844E-2</v>
      </c>
      <c r="D35" s="6"/>
    </row>
    <row r="36" spans="2:4" x14ac:dyDescent="0.25">
      <c r="B36" s="60">
        <v>2015</v>
      </c>
      <c r="C36" s="61">
        <f>D12/$D$16</f>
        <v>0.26092035545913472</v>
      </c>
      <c r="D36" s="6"/>
    </row>
    <row r="37" spans="2:4" x14ac:dyDescent="0.25">
      <c r="B37" s="60">
        <v>2016</v>
      </c>
      <c r="C37" s="61">
        <f>D13/$D$16</f>
        <v>0.27434394426133757</v>
      </c>
      <c r="D37" s="6"/>
    </row>
    <row r="38" spans="2:4" x14ac:dyDescent="0.25">
      <c r="B38" s="60">
        <v>2017</v>
      </c>
      <c r="C38" s="61">
        <f>D14/$D$16</f>
        <v>0.41911427260211104</v>
      </c>
      <c r="D38" s="6"/>
    </row>
    <row r="39" spans="2:4" x14ac:dyDescent="0.25">
      <c r="B39" s="23">
        <v>2018</v>
      </c>
      <c r="C39" s="61">
        <f>D15/$D$16</f>
        <v>2.262297133797822E-2</v>
      </c>
      <c r="D39" s="6"/>
    </row>
    <row r="40" spans="2:4" x14ac:dyDescent="0.25">
      <c r="B40" s="62" t="s">
        <v>4</v>
      </c>
      <c r="C40" s="63">
        <f>SUM(C35:C39)</f>
        <v>1</v>
      </c>
      <c r="D40" s="6"/>
    </row>
    <row r="41" spans="2:4" x14ac:dyDescent="0.25">
      <c r="B41" s="6"/>
      <c r="C41" s="6"/>
      <c r="D41" s="6"/>
    </row>
    <row r="43" spans="2:4" ht="15" customHeight="1" x14ac:dyDescent="0.25">
      <c r="B43" s="164" t="s">
        <v>395</v>
      </c>
      <c r="C43" s="164"/>
      <c r="D43" s="164"/>
    </row>
    <row r="44" spans="2:4" ht="12.75" customHeight="1" x14ac:dyDescent="0.25">
      <c r="B44" s="159" t="s">
        <v>369</v>
      </c>
      <c r="C44" s="159"/>
      <c r="D44" s="159"/>
    </row>
  </sheetData>
  <mergeCells count="6">
    <mergeCell ref="B44:D44"/>
    <mergeCell ref="B8:C8"/>
    <mergeCell ref="B20:C20"/>
    <mergeCell ref="B19:D19"/>
    <mergeCell ref="B31:D31"/>
    <mergeCell ref="B43:D43"/>
  </mergeCells>
  <hyperlinks>
    <hyperlink ref="E1" location="ÍNDICE!A1" display="índice"/>
  </hyperlinks>
  <pageMargins left="0.7" right="0.7" top="0.75" bottom="0.75" header="0.3" footer="0.3"/>
  <pageSetup scale="9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46"/>
  <sheetViews>
    <sheetView showGridLines="0" view="pageBreakPreview" topLeftCell="A10" zoomScaleNormal="100" zoomScaleSheetLayoutView="100" workbookViewId="0">
      <selection activeCell="D19" sqref="D19"/>
    </sheetView>
  </sheetViews>
  <sheetFormatPr baseColWidth="10" defaultRowHeight="15" x14ac:dyDescent="0.25"/>
  <cols>
    <col min="1" max="1" width="2.42578125" customWidth="1"/>
    <col min="2" max="2" width="9.85546875" customWidth="1"/>
    <col min="3" max="4" width="16" customWidth="1"/>
    <col min="5" max="5" width="17.140625" customWidth="1"/>
    <col min="6" max="6" width="20.42578125" customWidth="1"/>
    <col min="7" max="7" width="17.140625" customWidth="1"/>
    <col min="8" max="8" width="22.28515625" customWidth="1"/>
  </cols>
  <sheetData>
    <row r="1" spans="2:9" ht="21" x14ac:dyDescent="0.35">
      <c r="B1" s="115"/>
      <c r="C1" s="115"/>
      <c r="D1" s="115"/>
      <c r="E1" s="115"/>
      <c r="F1" s="115"/>
      <c r="G1" s="115"/>
      <c r="H1" s="115"/>
      <c r="I1" s="78" t="s">
        <v>296</v>
      </c>
    </row>
    <row r="2" spans="2:9" x14ac:dyDescent="0.25">
      <c r="B2" s="115"/>
      <c r="C2" s="115"/>
      <c r="D2" s="115"/>
      <c r="E2" s="115"/>
      <c r="F2" s="115"/>
      <c r="G2" s="115"/>
      <c r="H2" s="115"/>
    </row>
    <row r="3" spans="2:9" x14ac:dyDescent="0.25">
      <c r="B3" s="115"/>
      <c r="C3" s="115"/>
      <c r="D3" s="115"/>
      <c r="E3" s="115"/>
      <c r="F3" s="115"/>
      <c r="G3" s="115"/>
      <c r="H3" s="115"/>
    </row>
    <row r="4" spans="2:9" x14ac:dyDescent="0.25">
      <c r="B4" s="115"/>
      <c r="C4" s="115"/>
      <c r="D4" s="115"/>
      <c r="E4" s="115"/>
      <c r="F4" s="115"/>
      <c r="G4" s="115"/>
      <c r="H4" s="115"/>
    </row>
    <row r="5" spans="2:9" x14ac:dyDescent="0.25">
      <c r="B5" s="115"/>
      <c r="C5" s="115"/>
      <c r="D5" s="115"/>
      <c r="E5" s="115"/>
      <c r="F5" s="115"/>
      <c r="G5" s="115"/>
      <c r="H5" s="115"/>
    </row>
    <row r="6" spans="2:9" ht="6.75" customHeight="1" x14ac:dyDescent="0.25"/>
    <row r="7" spans="2:9" x14ac:dyDescent="0.25">
      <c r="B7" s="117" t="s">
        <v>337</v>
      </c>
    </row>
    <row r="8" spans="2:9" x14ac:dyDescent="0.25">
      <c r="B8" s="86" t="s">
        <v>394</v>
      </c>
      <c r="C8" s="86"/>
      <c r="D8" s="86"/>
      <c r="E8" s="86"/>
      <c r="F8" s="89"/>
      <c r="G8" s="89"/>
      <c r="H8" s="89"/>
    </row>
    <row r="9" spans="2:9" ht="15.75" customHeight="1" x14ac:dyDescent="0.25">
      <c r="B9" s="160" t="s">
        <v>392</v>
      </c>
      <c r="C9" s="160"/>
      <c r="D9" s="160"/>
      <c r="E9" s="160"/>
      <c r="F9" s="18"/>
    </row>
    <row r="10" spans="2:9" ht="9" customHeight="1" x14ac:dyDescent="0.25"/>
    <row r="11" spans="2:9" ht="18" customHeight="1" x14ac:dyDescent="0.25">
      <c r="B11" s="171" t="s">
        <v>269</v>
      </c>
      <c r="C11" s="168" t="s">
        <v>24</v>
      </c>
      <c r="D11" s="169"/>
      <c r="E11" s="170"/>
      <c r="F11" s="168" t="s">
        <v>306</v>
      </c>
      <c r="G11" s="169"/>
      <c r="H11" s="170"/>
    </row>
    <row r="12" spans="2:9" ht="19.5" customHeight="1" x14ac:dyDescent="0.25">
      <c r="B12" s="172"/>
      <c r="C12" s="3" t="s">
        <v>10</v>
      </c>
      <c r="D12" s="3" t="s">
        <v>11</v>
      </c>
      <c r="E12" s="3" t="s">
        <v>4</v>
      </c>
      <c r="F12" s="3" t="s">
        <v>10</v>
      </c>
      <c r="G12" s="3" t="s">
        <v>11</v>
      </c>
      <c r="H12" s="3" t="s">
        <v>4</v>
      </c>
    </row>
    <row r="13" spans="2:9" ht="14.25" customHeight="1" x14ac:dyDescent="0.25">
      <c r="B13" s="11">
        <v>2014</v>
      </c>
      <c r="C13" s="14">
        <v>1661</v>
      </c>
      <c r="D13" s="14">
        <v>966</v>
      </c>
      <c r="E13" s="14">
        <f>SUM(C13:D13)</f>
        <v>2627</v>
      </c>
      <c r="F13" s="14">
        <v>1419</v>
      </c>
      <c r="G13" s="14">
        <v>786</v>
      </c>
      <c r="H13" s="14">
        <f>SUM(F13:G13)</f>
        <v>2205</v>
      </c>
    </row>
    <row r="14" spans="2:9" ht="14.25" customHeight="1" x14ac:dyDescent="0.25">
      <c r="B14" s="12">
        <v>2015</v>
      </c>
      <c r="C14" s="15">
        <v>20527</v>
      </c>
      <c r="D14" s="15">
        <v>13469</v>
      </c>
      <c r="E14" s="15">
        <f t="shared" ref="E14:E17" si="0">SUM(C14:D14)</f>
        <v>33996</v>
      </c>
      <c r="F14" s="15">
        <v>15807</v>
      </c>
      <c r="G14" s="15">
        <v>9209</v>
      </c>
      <c r="H14" s="15">
        <f t="shared" ref="H14:H17" si="1">SUM(F14:G14)</f>
        <v>25016</v>
      </c>
    </row>
    <row r="15" spans="2:9" ht="14.25" customHeight="1" x14ac:dyDescent="0.25">
      <c r="B15" s="12">
        <v>2016</v>
      </c>
      <c r="C15" s="15">
        <v>23512</v>
      </c>
      <c r="D15" s="15">
        <v>12592</v>
      </c>
      <c r="E15" s="15">
        <f t="shared" si="0"/>
        <v>36104</v>
      </c>
      <c r="F15" s="15">
        <v>17610</v>
      </c>
      <c r="G15" s="15">
        <v>8693</v>
      </c>
      <c r="H15" s="15">
        <f t="shared" si="1"/>
        <v>26303</v>
      </c>
    </row>
    <row r="16" spans="2:9" ht="14.25" customHeight="1" x14ac:dyDescent="0.25">
      <c r="B16" s="12">
        <v>2017</v>
      </c>
      <c r="C16" s="15">
        <v>37771</v>
      </c>
      <c r="D16" s="15">
        <v>20124</v>
      </c>
      <c r="E16" s="15">
        <f t="shared" si="0"/>
        <v>57895</v>
      </c>
      <c r="F16" s="15">
        <v>26969</v>
      </c>
      <c r="G16" s="15">
        <v>13214</v>
      </c>
      <c r="H16" s="15">
        <f t="shared" si="1"/>
        <v>40183</v>
      </c>
    </row>
    <row r="17" spans="2:12" ht="14.25" customHeight="1" x14ac:dyDescent="0.25">
      <c r="B17" s="146">
        <v>2018</v>
      </c>
      <c r="C17" s="34">
        <v>1880</v>
      </c>
      <c r="D17" s="34">
        <v>1179</v>
      </c>
      <c r="E17" s="15">
        <f t="shared" si="0"/>
        <v>3059</v>
      </c>
      <c r="F17" s="34">
        <v>1390</v>
      </c>
      <c r="G17" s="34">
        <v>779</v>
      </c>
      <c r="H17" s="15">
        <f t="shared" si="1"/>
        <v>2169</v>
      </c>
    </row>
    <row r="18" spans="2:12" ht="17.25" customHeight="1" x14ac:dyDescent="0.25">
      <c r="B18" s="13" t="s">
        <v>4</v>
      </c>
      <c r="C18" s="16">
        <f t="shared" ref="C18:H18" si="2">SUM(C13:C17)</f>
        <v>85351</v>
      </c>
      <c r="D18" s="16">
        <f t="shared" si="2"/>
        <v>48330</v>
      </c>
      <c r="E18" s="16">
        <f t="shared" si="2"/>
        <v>133681</v>
      </c>
      <c r="F18" s="16">
        <f t="shared" si="2"/>
        <v>63195</v>
      </c>
      <c r="G18" s="16">
        <f t="shared" si="2"/>
        <v>32681</v>
      </c>
      <c r="H18" s="16">
        <f t="shared" si="2"/>
        <v>95876</v>
      </c>
    </row>
    <row r="19" spans="2:12" s="4" customFormat="1" ht="17.25" customHeight="1" x14ac:dyDescent="0.25"/>
    <row r="20" spans="2:12" ht="17.25" customHeight="1" x14ac:dyDescent="0.25">
      <c r="B20" s="117" t="s">
        <v>357</v>
      </c>
      <c r="F20" s="117" t="s">
        <v>358</v>
      </c>
    </row>
    <row r="21" spans="2:12" ht="29.25" customHeight="1" x14ac:dyDescent="0.25">
      <c r="B21" s="162" t="s">
        <v>331</v>
      </c>
      <c r="C21" s="162"/>
      <c r="D21" s="162"/>
      <c r="E21" s="162"/>
      <c r="F21" s="162" t="s">
        <v>330</v>
      </c>
      <c r="G21" s="162"/>
      <c r="H21" s="162"/>
      <c r="I21" s="162"/>
      <c r="J21" s="162"/>
      <c r="K21" s="162"/>
      <c r="L21" s="162"/>
    </row>
    <row r="22" spans="2:12" ht="17.25" customHeight="1" x14ac:dyDescent="0.25">
      <c r="B22" s="167"/>
      <c r="C22" s="167"/>
      <c r="D22" s="167"/>
      <c r="E22" s="167"/>
      <c r="F22" s="167"/>
    </row>
    <row r="23" spans="2:12" ht="17.25" customHeight="1" x14ac:dyDescent="0.25">
      <c r="B23" s="166"/>
      <c r="C23" s="166"/>
      <c r="D23" s="166"/>
      <c r="E23" s="166"/>
      <c r="F23" s="166"/>
      <c r="G23" s="5"/>
      <c r="H23" s="5"/>
    </row>
    <row r="24" spans="2:12" ht="17.25" customHeight="1" x14ac:dyDescent="0.25">
      <c r="B24" s="7" t="s">
        <v>7</v>
      </c>
      <c r="C24" s="7" t="s">
        <v>10</v>
      </c>
      <c r="D24" s="7" t="s">
        <v>11</v>
      </c>
      <c r="E24" s="7" t="s">
        <v>4</v>
      </c>
      <c r="F24" s="7" t="s">
        <v>10</v>
      </c>
      <c r="G24" s="7" t="s">
        <v>11</v>
      </c>
      <c r="H24" s="7" t="s">
        <v>4</v>
      </c>
    </row>
    <row r="25" spans="2:12" ht="17.25" customHeight="1" x14ac:dyDescent="0.25">
      <c r="B25" s="23">
        <v>2014</v>
      </c>
      <c r="C25" s="24">
        <f>C13/$E$13</f>
        <v>0.63228016749143512</v>
      </c>
      <c r="D25" s="24">
        <f>D13/$E$13</f>
        <v>0.36771983250856488</v>
      </c>
      <c r="E25" s="33">
        <f>SUM(C25:D25)</f>
        <v>1</v>
      </c>
      <c r="F25" s="24">
        <f>F13/$H$13</f>
        <v>0.64353741496598638</v>
      </c>
      <c r="G25" s="24">
        <f>G13/H13</f>
        <v>0.35646258503401362</v>
      </c>
      <c r="H25" s="24">
        <f>SUM(F25:G25)</f>
        <v>1</v>
      </c>
    </row>
    <row r="26" spans="2:12" x14ac:dyDescent="0.25">
      <c r="B26" s="23">
        <v>2015</v>
      </c>
      <c r="C26" s="24">
        <f>C14/$E$14</f>
        <v>0.60380633015648899</v>
      </c>
      <c r="D26" s="24">
        <f>D14/$E$14</f>
        <v>0.39619366984351101</v>
      </c>
      <c r="E26" s="33">
        <f t="shared" ref="E26:E28" si="3">SUM(C26:D26)</f>
        <v>1</v>
      </c>
      <c r="F26" s="24">
        <f>F14/$H$14</f>
        <v>0.63187559961624562</v>
      </c>
      <c r="G26" s="24">
        <f>G14/H14</f>
        <v>0.36812440038375438</v>
      </c>
      <c r="H26" s="24">
        <f t="shared" ref="H26:H28" si="4">SUM(F26:G26)</f>
        <v>1</v>
      </c>
    </row>
    <row r="27" spans="2:12" x14ac:dyDescent="0.25">
      <c r="B27" s="23">
        <v>2016</v>
      </c>
      <c r="C27" s="24">
        <f>C15/$E$15</f>
        <v>0.65122978063372483</v>
      </c>
      <c r="D27" s="24">
        <f>D15/$E$15</f>
        <v>0.34877021936627522</v>
      </c>
      <c r="E27" s="33">
        <f t="shared" si="3"/>
        <v>1</v>
      </c>
      <c r="F27" s="24">
        <f>F15/$H$15</f>
        <v>0.66950537961449264</v>
      </c>
      <c r="G27" s="24">
        <f>G15/H15</f>
        <v>0.33049462038550736</v>
      </c>
      <c r="H27" s="24">
        <f t="shared" si="4"/>
        <v>1</v>
      </c>
    </row>
    <row r="28" spans="2:12" x14ac:dyDescent="0.25">
      <c r="B28" s="23">
        <v>2017</v>
      </c>
      <c r="C28" s="24">
        <f>C16/$E$16</f>
        <v>0.65240521633992576</v>
      </c>
      <c r="D28" s="24">
        <f>D16/$E$16</f>
        <v>0.34759478366007429</v>
      </c>
      <c r="E28" s="33">
        <f t="shared" si="3"/>
        <v>1</v>
      </c>
      <c r="F28" s="24">
        <f>F16/$H$16</f>
        <v>0.67115446830749326</v>
      </c>
      <c r="G28" s="24">
        <f>G16/H16</f>
        <v>0.3288455316925068</v>
      </c>
      <c r="H28" s="24">
        <f t="shared" si="4"/>
        <v>1</v>
      </c>
    </row>
    <row r="29" spans="2:12" ht="24" customHeight="1" x14ac:dyDescent="0.25">
      <c r="B29" s="145">
        <v>2018</v>
      </c>
      <c r="C29" s="24">
        <f>C17/$E$17</f>
        <v>0.6145799280810722</v>
      </c>
      <c r="D29" s="24">
        <f>D17/$E$17</f>
        <v>0.38542007191892774</v>
      </c>
      <c r="E29" s="33">
        <f>SUM(C29:D29)</f>
        <v>1</v>
      </c>
      <c r="F29" s="24">
        <f>F17/$H$17</f>
        <v>0.64084831719686497</v>
      </c>
      <c r="G29" s="24">
        <f>G17/H17</f>
        <v>0.35915168280313509</v>
      </c>
      <c r="H29" s="24">
        <f t="shared" ref="H29" si="5">SUM(F29:G29)</f>
        <v>1</v>
      </c>
    </row>
    <row r="30" spans="2:12" ht="8.25" customHeight="1" x14ac:dyDescent="0.25">
      <c r="B30" s="126"/>
      <c r="F30" s="6"/>
    </row>
    <row r="31" spans="2:12" ht="15" customHeight="1" x14ac:dyDescent="0.25">
      <c r="B31" s="173" t="s">
        <v>396</v>
      </c>
      <c r="C31" s="164"/>
      <c r="D31" s="164"/>
      <c r="E31" s="164"/>
      <c r="F31" s="164"/>
    </row>
    <row r="32" spans="2:12" ht="15" customHeight="1" x14ac:dyDescent="0.25">
      <c r="B32" s="165" t="s">
        <v>370</v>
      </c>
      <c r="C32" s="159"/>
      <c r="D32" s="159"/>
      <c r="E32" s="159"/>
    </row>
    <row r="33" spans="2:6" ht="18.75" customHeight="1" x14ac:dyDescent="0.25">
      <c r="B33" s="124"/>
      <c r="C33" s="4"/>
      <c r="D33" s="4"/>
      <c r="E33" s="4"/>
    </row>
    <row r="34" spans="2:6" x14ac:dyDescent="0.25">
      <c r="B34" s="126"/>
    </row>
    <row r="39" spans="2:6" ht="15" customHeight="1" x14ac:dyDescent="0.25"/>
    <row r="40" spans="2:6" ht="15" customHeight="1" x14ac:dyDescent="0.25">
      <c r="C40" s="8"/>
      <c r="D40" s="8"/>
      <c r="E40" s="8"/>
      <c r="F40" s="8"/>
    </row>
    <row r="41" spans="2:6" ht="19.5" customHeight="1" x14ac:dyDescent="0.25">
      <c r="C41" s="26"/>
      <c r="D41" s="26"/>
      <c r="E41" s="26"/>
    </row>
    <row r="42" spans="2:6" ht="17.25" customHeight="1" x14ac:dyDescent="0.25"/>
    <row r="43" spans="2:6" ht="17.25" customHeight="1" x14ac:dyDescent="0.25"/>
    <row r="45" spans="2:6" ht="16.5" customHeight="1" x14ac:dyDescent="0.25"/>
    <row r="46" spans="2:6" ht="18.75" customHeight="1" x14ac:dyDescent="0.25"/>
  </sheetData>
  <mergeCells count="11">
    <mergeCell ref="I21:L21"/>
    <mergeCell ref="B32:E32"/>
    <mergeCell ref="B9:E9"/>
    <mergeCell ref="B23:F23"/>
    <mergeCell ref="B22:F22"/>
    <mergeCell ref="F11:H11"/>
    <mergeCell ref="C11:E11"/>
    <mergeCell ref="B11:B12"/>
    <mergeCell ref="B31:F31"/>
    <mergeCell ref="B21:E21"/>
    <mergeCell ref="F21:H21"/>
  </mergeCells>
  <hyperlinks>
    <hyperlink ref="I1" location="ÍNDICE!A1" display="índice"/>
  </hyperlinks>
  <pageMargins left="0.70866141732283472" right="0.70866141732283472" top="0.74803149606299213" bottom="0.74803149606299213" header="0.31496062992125984" footer="0.31496062992125984"/>
  <pageSetup scale="98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45"/>
  <sheetViews>
    <sheetView showGridLines="0" view="pageBreakPreview" topLeftCell="A19" zoomScaleNormal="100" zoomScaleSheetLayoutView="100" workbookViewId="0">
      <selection activeCell="G35" sqref="G35"/>
    </sheetView>
  </sheetViews>
  <sheetFormatPr baseColWidth="10" defaultRowHeight="15" x14ac:dyDescent="0.25"/>
  <cols>
    <col min="1" max="1" width="2.42578125" customWidth="1"/>
    <col min="2" max="2" width="23.85546875" customWidth="1"/>
    <col min="3" max="5" width="27.140625" customWidth="1"/>
  </cols>
  <sheetData>
    <row r="1" spans="2:7" ht="21" x14ac:dyDescent="0.35">
      <c r="B1" s="115"/>
      <c r="C1" s="115"/>
      <c r="D1" s="115"/>
      <c r="E1" s="115"/>
      <c r="F1" s="78" t="s">
        <v>296</v>
      </c>
    </row>
    <row r="2" spans="2:7" x14ac:dyDescent="0.25">
      <c r="B2" s="115"/>
      <c r="C2" s="115"/>
      <c r="D2" s="115"/>
      <c r="E2" s="115"/>
      <c r="F2" s="10"/>
    </row>
    <row r="3" spans="2:7" x14ac:dyDescent="0.25">
      <c r="B3" s="115"/>
      <c r="C3" s="115"/>
      <c r="D3" s="115"/>
      <c r="E3" s="115"/>
      <c r="F3" s="10"/>
    </row>
    <row r="4" spans="2:7" x14ac:dyDescent="0.25">
      <c r="B4" s="115"/>
      <c r="C4" s="115"/>
      <c r="D4" s="115"/>
      <c r="E4" s="115"/>
      <c r="F4" s="10"/>
    </row>
    <row r="5" spans="2:7" x14ac:dyDescent="0.25">
      <c r="B5" s="115"/>
      <c r="C5" s="115"/>
      <c r="D5" s="115"/>
      <c r="E5" s="115"/>
      <c r="F5" s="10"/>
    </row>
    <row r="7" spans="2:7" x14ac:dyDescent="0.25">
      <c r="B7" s="117" t="s">
        <v>338</v>
      </c>
    </row>
    <row r="8" spans="2:7" x14ac:dyDescent="0.25">
      <c r="B8" s="160" t="s">
        <v>316</v>
      </c>
      <c r="C8" s="160"/>
      <c r="D8" s="160"/>
      <c r="E8" s="160"/>
    </row>
    <row r="9" spans="2:7" x14ac:dyDescent="0.25">
      <c r="B9" s="160" t="s">
        <v>392</v>
      </c>
      <c r="C9" s="160"/>
      <c r="D9" s="160"/>
      <c r="E9" s="160"/>
      <c r="F9" s="18"/>
    </row>
    <row r="12" spans="2:7" ht="34.5" customHeight="1" x14ac:dyDescent="0.25">
      <c r="B12" s="3" t="s">
        <v>307</v>
      </c>
      <c r="C12" s="3" t="s">
        <v>10</v>
      </c>
      <c r="D12" s="3" t="s">
        <v>11</v>
      </c>
      <c r="E12" s="3" t="s">
        <v>3</v>
      </c>
    </row>
    <row r="13" spans="2:7" ht="24" customHeight="1" x14ac:dyDescent="0.25">
      <c r="B13" s="11" t="s">
        <v>12</v>
      </c>
      <c r="C13" s="14">
        <v>3596</v>
      </c>
      <c r="D13" s="14">
        <v>2732</v>
      </c>
      <c r="E13" s="14">
        <f>C13+D13</f>
        <v>6328</v>
      </c>
      <c r="F13" s="141"/>
      <c r="G13" s="141"/>
    </row>
    <row r="14" spans="2:7" ht="17.25" customHeight="1" x14ac:dyDescent="0.25">
      <c r="B14" s="12" t="s">
        <v>13</v>
      </c>
      <c r="C14" s="15">
        <v>59599</v>
      </c>
      <c r="D14" s="15">
        <v>29949</v>
      </c>
      <c r="E14" s="15">
        <f t="shared" ref="E14:E15" si="0">C14+D14</f>
        <v>89548</v>
      </c>
    </row>
    <row r="15" spans="2:7" ht="17.25" customHeight="1" x14ac:dyDescent="0.25">
      <c r="B15" s="13" t="s">
        <v>4</v>
      </c>
      <c r="C15" s="16">
        <f>SUM(C13:C14)</f>
        <v>63195</v>
      </c>
      <c r="D15" s="16">
        <f>SUM(D13:D14)</f>
        <v>32681</v>
      </c>
      <c r="E15" s="16">
        <f t="shared" si="0"/>
        <v>95876</v>
      </c>
    </row>
    <row r="16" spans="2:7" ht="17.25" customHeight="1" x14ac:dyDescent="0.25"/>
    <row r="17" spans="2:6" ht="17.25" customHeight="1" x14ac:dyDescent="0.25"/>
    <row r="18" spans="2:6" ht="17.25" customHeight="1" x14ac:dyDescent="0.25">
      <c r="B18" s="117" t="s">
        <v>359</v>
      </c>
      <c r="C18" s="6"/>
    </row>
    <row r="19" spans="2:6" ht="17.25" customHeight="1" x14ac:dyDescent="0.25">
      <c r="B19" s="174" t="s">
        <v>376</v>
      </c>
      <c r="C19" s="174"/>
      <c r="D19" s="174"/>
      <c r="E19" s="174"/>
      <c r="F19" s="19"/>
    </row>
    <row r="20" spans="2:6" ht="17.25" customHeight="1" x14ac:dyDescent="0.25">
      <c r="B20" s="175"/>
      <c r="C20" s="175"/>
      <c r="D20" s="175"/>
      <c r="E20" s="175"/>
      <c r="F20" s="175"/>
    </row>
    <row r="21" spans="2:6" ht="17.25" customHeight="1" x14ac:dyDescent="0.25">
      <c r="B21" s="176"/>
      <c r="C21" s="176"/>
      <c r="D21" s="176"/>
      <c r="E21" s="176"/>
      <c r="F21" s="176"/>
    </row>
    <row r="22" spans="2:6" ht="17.25" customHeight="1" x14ac:dyDescent="0.25">
      <c r="B22" s="90" t="s">
        <v>307</v>
      </c>
      <c r="C22" s="90" t="s">
        <v>10</v>
      </c>
      <c r="D22" s="90" t="s">
        <v>11</v>
      </c>
      <c r="E22" s="90"/>
      <c r="F22" s="91"/>
    </row>
    <row r="23" spans="2:6" ht="17.25" customHeight="1" x14ac:dyDescent="0.25">
      <c r="B23" s="92" t="s">
        <v>12</v>
      </c>
      <c r="C23" s="93">
        <f>C13/E13</f>
        <v>0.56826801517067005</v>
      </c>
      <c r="D23" s="93">
        <f>D13/E13</f>
        <v>0.43173198482932995</v>
      </c>
      <c r="E23" s="94">
        <f>SUM(C23:D23)</f>
        <v>1</v>
      </c>
      <c r="F23" s="91"/>
    </row>
    <row r="24" spans="2:6" ht="17.25" customHeight="1" x14ac:dyDescent="0.25">
      <c r="B24" s="92" t="s">
        <v>13</v>
      </c>
      <c r="C24" s="93">
        <f>C14/$E$14</f>
        <v>0.66555366954035822</v>
      </c>
      <c r="D24" s="93">
        <f>D14/$E$14</f>
        <v>0.33444633045964178</v>
      </c>
      <c r="E24" s="94">
        <f>SUM(C24:D24)</f>
        <v>1</v>
      </c>
      <c r="F24" s="91"/>
    </row>
    <row r="25" spans="2:6" x14ac:dyDescent="0.25">
      <c r="B25" s="92"/>
      <c r="C25" s="93"/>
      <c r="D25" s="93"/>
      <c r="E25" s="94"/>
      <c r="F25" s="91"/>
    </row>
    <row r="26" spans="2:6" x14ac:dyDescent="0.25">
      <c r="B26" s="92"/>
      <c r="C26" s="93"/>
      <c r="D26" s="93"/>
      <c r="E26" s="94"/>
      <c r="F26" s="91"/>
    </row>
    <row r="27" spans="2:6" x14ac:dyDescent="0.25">
      <c r="B27" s="88"/>
      <c r="C27" s="21"/>
      <c r="D27" s="27"/>
      <c r="E27" s="27"/>
      <c r="F27" s="27"/>
    </row>
    <row r="28" spans="2:6" x14ac:dyDescent="0.25">
      <c r="B28" s="129"/>
      <c r="C28" s="4"/>
      <c r="D28" s="4"/>
      <c r="E28" s="4"/>
      <c r="F28" s="4"/>
    </row>
    <row r="29" spans="2:6" x14ac:dyDescent="0.25">
      <c r="B29" s="129"/>
      <c r="C29" s="4"/>
      <c r="D29" s="4"/>
      <c r="E29" s="4"/>
      <c r="F29" s="4"/>
    </row>
    <row r="30" spans="2:6" x14ac:dyDescent="0.25">
      <c r="B30" s="129"/>
      <c r="C30" s="4"/>
      <c r="D30" s="4"/>
      <c r="E30" s="4"/>
      <c r="F30" s="4"/>
    </row>
    <row r="31" spans="2:6" x14ac:dyDescent="0.25">
      <c r="B31" s="129"/>
      <c r="C31" s="4"/>
      <c r="D31" s="4"/>
      <c r="E31" s="4"/>
      <c r="F31" s="4"/>
    </row>
    <row r="32" spans="2:6" ht="18.75" customHeight="1" x14ac:dyDescent="0.25">
      <c r="B32" s="124"/>
      <c r="C32" s="4"/>
      <c r="D32" s="4"/>
      <c r="E32" s="4"/>
      <c r="F32" s="4"/>
    </row>
    <row r="33" spans="2:6" x14ac:dyDescent="0.25">
      <c r="B33" s="126"/>
    </row>
    <row r="37" spans="2:6" ht="15" customHeight="1" x14ac:dyDescent="0.25"/>
    <row r="38" spans="2:6" ht="15" customHeight="1" x14ac:dyDescent="0.25">
      <c r="C38" s="8"/>
      <c r="D38" s="8"/>
      <c r="E38" s="8"/>
      <c r="F38" s="8"/>
    </row>
    <row r="39" spans="2:6" ht="19.5" customHeight="1" x14ac:dyDescent="0.25">
      <c r="C39" s="26"/>
      <c r="D39" s="26"/>
      <c r="E39" s="26"/>
    </row>
    <row r="40" spans="2:6" ht="17.25" customHeight="1" x14ac:dyDescent="0.25"/>
    <row r="41" spans="2:6" ht="17.25" customHeight="1" x14ac:dyDescent="0.25"/>
    <row r="44" spans="2:6" ht="16.5" customHeight="1" x14ac:dyDescent="0.25">
      <c r="B44" s="159" t="s">
        <v>397</v>
      </c>
      <c r="C44" s="164"/>
      <c r="D44" s="164"/>
      <c r="E44" s="164"/>
    </row>
    <row r="45" spans="2:6" ht="18.75" customHeight="1" x14ac:dyDescent="0.25">
      <c r="B45" s="159" t="s">
        <v>371</v>
      </c>
      <c r="C45" s="159"/>
      <c r="D45" s="159"/>
      <c r="E45" s="159"/>
    </row>
  </sheetData>
  <mergeCells count="7">
    <mergeCell ref="B45:E45"/>
    <mergeCell ref="B8:E8"/>
    <mergeCell ref="B9:E9"/>
    <mergeCell ref="B19:E19"/>
    <mergeCell ref="B20:F20"/>
    <mergeCell ref="B21:F21"/>
    <mergeCell ref="B44:E44"/>
  </mergeCells>
  <hyperlinks>
    <hyperlink ref="F1" location="ÍNDICE!A1" display="índice"/>
  </hyperlinks>
  <pageMargins left="0.7" right="0.7" top="0.75" bottom="0.75" header="0.3" footer="0.3"/>
  <pageSetup scale="83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43"/>
  <sheetViews>
    <sheetView workbookViewId="0"/>
  </sheetViews>
  <sheetFormatPr baseColWidth="10" defaultRowHeight="15" x14ac:dyDescent="0.25"/>
  <cols>
    <col min="1" max="1" width="2.42578125" customWidth="1"/>
    <col min="2" max="2" width="12.7109375" customWidth="1"/>
    <col min="3" max="8" width="17.140625" customWidth="1"/>
  </cols>
  <sheetData>
    <row r="1" spans="2:10" ht="21" x14ac:dyDescent="0.35">
      <c r="B1" s="2"/>
      <c r="C1" s="2"/>
      <c r="D1" s="2"/>
      <c r="E1" s="2"/>
      <c r="F1" s="2"/>
      <c r="G1" s="2"/>
      <c r="H1" s="2"/>
      <c r="I1" s="2"/>
      <c r="J1" s="78" t="s">
        <v>296</v>
      </c>
    </row>
    <row r="2" spans="2:10" x14ac:dyDescent="0.25">
      <c r="B2" s="2"/>
      <c r="C2" s="2"/>
      <c r="D2" s="2"/>
      <c r="E2" s="2"/>
      <c r="F2" s="2"/>
      <c r="G2" s="2"/>
      <c r="H2" s="2"/>
      <c r="I2" s="2"/>
    </row>
    <row r="3" spans="2:10" x14ac:dyDescent="0.25">
      <c r="B3" s="2"/>
      <c r="C3" s="2"/>
      <c r="D3" s="2"/>
      <c r="E3" s="2"/>
      <c r="F3" s="2"/>
      <c r="G3" s="2"/>
      <c r="H3" s="2"/>
      <c r="I3" s="2"/>
    </row>
    <row r="4" spans="2:10" x14ac:dyDescent="0.25">
      <c r="B4" s="2"/>
      <c r="C4" s="2"/>
      <c r="D4" s="2"/>
      <c r="E4" s="2"/>
      <c r="F4" s="2"/>
      <c r="G4" s="2"/>
      <c r="H4" s="2"/>
      <c r="I4" s="2"/>
    </row>
    <row r="5" spans="2:10" x14ac:dyDescent="0.25">
      <c r="B5" s="2"/>
      <c r="C5" s="2"/>
      <c r="D5" s="2"/>
      <c r="E5" s="2"/>
      <c r="F5" s="2"/>
      <c r="G5" s="2"/>
      <c r="H5" s="2"/>
      <c r="I5" s="2"/>
    </row>
    <row r="7" spans="2:10" x14ac:dyDescent="0.25">
      <c r="B7" s="86" t="s">
        <v>308</v>
      </c>
      <c r="C7" s="86"/>
      <c r="D7" s="86"/>
      <c r="E7" s="86"/>
      <c r="F7" s="89"/>
      <c r="G7" s="89"/>
      <c r="H7" s="89"/>
    </row>
    <row r="8" spans="2:10" ht="15.75" customHeight="1" x14ac:dyDescent="0.25">
      <c r="B8" s="160" t="s">
        <v>297</v>
      </c>
      <c r="C8" s="160"/>
      <c r="D8" s="160"/>
      <c r="E8" s="160"/>
      <c r="F8" s="18"/>
    </row>
    <row r="10" spans="2:10" ht="19.5" customHeight="1" x14ac:dyDescent="0.25">
      <c r="B10" s="171" t="s">
        <v>269</v>
      </c>
      <c r="C10" s="168" t="s">
        <v>14</v>
      </c>
      <c r="D10" s="169"/>
      <c r="E10" s="170"/>
      <c r="F10" s="168" t="s">
        <v>15</v>
      </c>
      <c r="G10" s="169"/>
      <c r="H10" s="170"/>
      <c r="I10" s="178" t="s">
        <v>4</v>
      </c>
    </row>
    <row r="11" spans="2:10" ht="19.5" customHeight="1" x14ac:dyDescent="0.25">
      <c r="B11" s="172"/>
      <c r="C11" s="3" t="s">
        <v>10</v>
      </c>
      <c r="D11" s="3" t="s">
        <v>11</v>
      </c>
      <c r="E11" s="3" t="s">
        <v>4</v>
      </c>
      <c r="F11" s="3" t="s">
        <v>10</v>
      </c>
      <c r="G11" s="3" t="s">
        <v>11</v>
      </c>
      <c r="H11" s="3" t="s">
        <v>4</v>
      </c>
      <c r="I11" s="179"/>
    </row>
    <row r="12" spans="2:10" ht="19.5" customHeight="1" x14ac:dyDescent="0.25">
      <c r="B12" s="11">
        <v>2014</v>
      </c>
      <c r="C12" s="14">
        <v>90</v>
      </c>
      <c r="D12" s="14">
        <v>73</v>
      </c>
      <c r="E12" s="14">
        <f>SUM(C12:D12)</f>
        <v>163</v>
      </c>
      <c r="F12" s="14">
        <v>1329</v>
      </c>
      <c r="G12" s="14">
        <v>713</v>
      </c>
      <c r="H12" s="14">
        <f>SUM(F12:G12)</f>
        <v>2042</v>
      </c>
      <c r="I12" s="14">
        <f>E12+H12</f>
        <v>2205</v>
      </c>
    </row>
    <row r="13" spans="2:10" ht="19.5" customHeight="1" x14ac:dyDescent="0.25">
      <c r="B13" s="12">
        <v>2015</v>
      </c>
      <c r="C13" s="15">
        <v>1505</v>
      </c>
      <c r="D13" s="15">
        <v>1305</v>
      </c>
      <c r="E13" s="15">
        <f t="shared" ref="E13:E15" si="0">SUM(C13:D13)</f>
        <v>2810</v>
      </c>
      <c r="F13" s="15">
        <v>14302</v>
      </c>
      <c r="G13" s="15">
        <v>7904</v>
      </c>
      <c r="H13" s="15">
        <f t="shared" ref="H13:H15" si="1">SUM(F13:G13)</f>
        <v>22206</v>
      </c>
      <c r="I13" s="15">
        <f t="shared" ref="I13:I15" si="2">E13+H13</f>
        <v>25016</v>
      </c>
    </row>
    <row r="14" spans="2:10" ht="19.5" customHeight="1" x14ac:dyDescent="0.25">
      <c r="B14" s="12">
        <v>2016</v>
      </c>
      <c r="C14" s="15">
        <v>1146</v>
      </c>
      <c r="D14" s="15">
        <v>871</v>
      </c>
      <c r="E14" s="15">
        <f t="shared" si="0"/>
        <v>2017</v>
      </c>
      <c r="F14" s="15">
        <v>16464</v>
      </c>
      <c r="G14" s="15">
        <v>7822</v>
      </c>
      <c r="H14" s="15">
        <f t="shared" si="1"/>
        <v>24286</v>
      </c>
      <c r="I14" s="15">
        <f t="shared" si="2"/>
        <v>26303</v>
      </c>
    </row>
    <row r="15" spans="2:10" ht="19.5" customHeight="1" x14ac:dyDescent="0.25">
      <c r="B15" s="12">
        <v>2017</v>
      </c>
      <c r="C15" s="15">
        <v>1143</v>
      </c>
      <c r="D15" s="15">
        <v>896</v>
      </c>
      <c r="E15" s="15">
        <f t="shared" si="0"/>
        <v>2039</v>
      </c>
      <c r="F15" s="15">
        <v>22541</v>
      </c>
      <c r="G15" s="15">
        <v>10630</v>
      </c>
      <c r="H15" s="15">
        <f t="shared" si="1"/>
        <v>33171</v>
      </c>
      <c r="I15" s="15">
        <f t="shared" si="2"/>
        <v>35210</v>
      </c>
    </row>
    <row r="16" spans="2:10" ht="19.5" customHeight="1" x14ac:dyDescent="0.25">
      <c r="B16" s="13" t="s">
        <v>4</v>
      </c>
      <c r="C16" s="16">
        <f t="shared" ref="C16:H16" si="3">SUM(C12:C15)</f>
        <v>3884</v>
      </c>
      <c r="D16" s="16">
        <f t="shared" si="3"/>
        <v>3145</v>
      </c>
      <c r="E16" s="16">
        <f t="shared" si="3"/>
        <v>7029</v>
      </c>
      <c r="F16" s="16">
        <f t="shared" si="3"/>
        <v>54636</v>
      </c>
      <c r="G16" s="16">
        <f t="shared" si="3"/>
        <v>27069</v>
      </c>
      <c r="H16" s="16">
        <f t="shared" si="3"/>
        <v>81705</v>
      </c>
      <c r="I16" s="16">
        <f>SUM(I12:I15)</f>
        <v>88734</v>
      </c>
    </row>
    <row r="18" spans="2:12" ht="26.25" customHeight="1" x14ac:dyDescent="0.25">
      <c r="B18" s="162" t="s">
        <v>317</v>
      </c>
      <c r="C18" s="162"/>
      <c r="D18" s="162"/>
      <c r="E18" s="162"/>
      <c r="F18" s="162" t="s">
        <v>318</v>
      </c>
      <c r="G18" s="162"/>
      <c r="H18" s="162"/>
      <c r="I18" s="162"/>
      <c r="K18" s="19"/>
      <c r="L18" s="19"/>
    </row>
    <row r="19" spans="2:12" ht="20.25" customHeight="1" x14ac:dyDescent="0.25">
      <c r="B19" s="167"/>
      <c r="C19" s="167"/>
      <c r="D19" s="167"/>
      <c r="E19" s="167"/>
      <c r="F19" s="167"/>
    </row>
    <row r="20" spans="2:12" x14ac:dyDescent="0.25">
      <c r="B20" s="177"/>
      <c r="C20" s="177"/>
      <c r="D20" s="177"/>
      <c r="E20" s="177"/>
      <c r="F20" s="177"/>
      <c r="G20" s="5"/>
      <c r="H20" s="5"/>
    </row>
    <row r="21" spans="2:12" ht="45" x14ac:dyDescent="0.25">
      <c r="B21" s="7" t="s">
        <v>7</v>
      </c>
      <c r="C21" s="7" t="s">
        <v>10</v>
      </c>
      <c r="D21" s="7" t="s">
        <v>11</v>
      </c>
      <c r="E21" s="7" t="s">
        <v>4</v>
      </c>
      <c r="F21" s="7" t="s">
        <v>10</v>
      </c>
      <c r="G21" s="7" t="s">
        <v>11</v>
      </c>
      <c r="H21" s="7" t="s">
        <v>4</v>
      </c>
    </row>
    <row r="22" spans="2:12" x14ac:dyDescent="0.25">
      <c r="B22" s="23">
        <v>2014</v>
      </c>
      <c r="C22" s="24">
        <f>C12/$E$12</f>
        <v>0.55214723926380371</v>
      </c>
      <c r="D22" s="24">
        <f>D12/$E$12</f>
        <v>0.44785276073619634</v>
      </c>
      <c r="E22" s="33">
        <f>SUM(C22:D22)</f>
        <v>1</v>
      </c>
      <c r="F22" s="24">
        <f>F12/$H$12</f>
        <v>0.65083251714005874</v>
      </c>
      <c r="G22" s="24">
        <f>G12/H12</f>
        <v>0.34916748285994126</v>
      </c>
      <c r="H22" s="24">
        <f>SUM(F22:G22)</f>
        <v>1</v>
      </c>
    </row>
    <row r="23" spans="2:12" x14ac:dyDescent="0.25">
      <c r="B23" s="23">
        <v>2015</v>
      </c>
      <c r="C23" s="24">
        <f>C13/$E$13</f>
        <v>0.53558718861209964</v>
      </c>
      <c r="D23" s="24">
        <f>D13/$E$13</f>
        <v>0.46441281138790036</v>
      </c>
      <c r="E23" s="33">
        <f t="shared" ref="E23:E25" si="4">SUM(C23:D23)</f>
        <v>1</v>
      </c>
      <c r="F23" s="24">
        <f>F13/$H$13</f>
        <v>0.64406016391966137</v>
      </c>
      <c r="G23" s="24">
        <f t="shared" ref="G23:G25" si="5">G13/H13</f>
        <v>0.35593983608033863</v>
      </c>
      <c r="H23" s="24">
        <f t="shared" ref="H23:H25" si="6">SUM(F23:G23)</f>
        <v>1</v>
      </c>
    </row>
    <row r="24" spans="2:12" x14ac:dyDescent="0.25">
      <c r="B24" s="23">
        <v>2016</v>
      </c>
      <c r="C24" s="24">
        <f>C14/$E$14</f>
        <v>0.56817055032226083</v>
      </c>
      <c r="D24" s="24">
        <f>D14/$E$14</f>
        <v>0.43182944967773923</v>
      </c>
      <c r="E24" s="33">
        <f t="shared" si="4"/>
        <v>1</v>
      </c>
      <c r="F24" s="24">
        <f>F14/$H$14</f>
        <v>0.6779214362183974</v>
      </c>
      <c r="G24" s="24">
        <f t="shared" si="5"/>
        <v>0.32207856378160254</v>
      </c>
      <c r="H24" s="24">
        <f t="shared" si="6"/>
        <v>1</v>
      </c>
    </row>
    <row r="25" spans="2:12" x14ac:dyDescent="0.25">
      <c r="B25" s="23">
        <v>2017</v>
      </c>
      <c r="C25" s="24">
        <f>C15/$E$15</f>
        <v>0.5605689063266307</v>
      </c>
      <c r="D25" s="24">
        <f>D15/$E$15</f>
        <v>0.4394310936733693</v>
      </c>
      <c r="E25" s="33">
        <f t="shared" si="4"/>
        <v>1</v>
      </c>
      <c r="F25" s="24">
        <f>F15/$H$15</f>
        <v>0.67953935666696819</v>
      </c>
      <c r="G25" s="24">
        <f t="shared" si="5"/>
        <v>0.32046064333303187</v>
      </c>
      <c r="H25" s="24">
        <f t="shared" si="6"/>
        <v>1</v>
      </c>
    </row>
    <row r="26" spans="2:12" ht="24" customHeight="1" x14ac:dyDescent="0.25">
      <c r="B26" s="87" t="s">
        <v>4</v>
      </c>
      <c r="C26" s="24"/>
      <c r="D26" s="25"/>
      <c r="E26" s="25"/>
      <c r="F26" s="29"/>
    </row>
    <row r="27" spans="2:12" x14ac:dyDescent="0.25">
      <c r="F27" s="6"/>
    </row>
    <row r="28" spans="2:12" ht="15" customHeight="1" x14ac:dyDescent="0.25">
      <c r="B28" s="164" t="s">
        <v>8</v>
      </c>
      <c r="C28" s="164"/>
      <c r="D28" s="164"/>
      <c r="E28" s="164"/>
      <c r="F28" s="6"/>
    </row>
    <row r="29" spans="2:12" x14ac:dyDescent="0.25">
      <c r="B29" s="159" t="s">
        <v>9</v>
      </c>
      <c r="C29" s="159"/>
      <c r="D29" s="159"/>
      <c r="E29" s="159"/>
    </row>
    <row r="30" spans="2:12" x14ac:dyDescent="0.25">
      <c r="B30" s="4"/>
      <c r="C30" s="4"/>
      <c r="D30" s="4"/>
      <c r="E30" s="4"/>
    </row>
    <row r="36" spans="3:6" ht="15" customHeight="1" x14ac:dyDescent="0.25"/>
    <row r="37" spans="3:6" ht="15" customHeight="1" x14ac:dyDescent="0.25">
      <c r="C37" s="8"/>
      <c r="D37" s="8"/>
      <c r="E37" s="8"/>
      <c r="F37" s="8"/>
    </row>
    <row r="38" spans="3:6" ht="19.5" customHeight="1" x14ac:dyDescent="0.25">
      <c r="C38" s="26"/>
      <c r="D38" s="26"/>
      <c r="E38" s="26"/>
    </row>
    <row r="39" spans="3:6" ht="17.25" customHeight="1" x14ac:dyDescent="0.25"/>
    <row r="40" spans="3:6" ht="17.25" customHeight="1" x14ac:dyDescent="0.25"/>
    <row r="42" spans="3:6" ht="16.5" customHeight="1" x14ac:dyDescent="0.25"/>
    <row r="43" spans="3:6" ht="18.75" customHeight="1" x14ac:dyDescent="0.25"/>
  </sheetData>
  <mergeCells count="11">
    <mergeCell ref="B19:F19"/>
    <mergeCell ref="B20:F20"/>
    <mergeCell ref="B28:E28"/>
    <mergeCell ref="B29:E29"/>
    <mergeCell ref="I10:I11"/>
    <mergeCell ref="B8:E8"/>
    <mergeCell ref="B10:B11"/>
    <mergeCell ref="C10:E10"/>
    <mergeCell ref="F10:H10"/>
    <mergeCell ref="B18:E18"/>
    <mergeCell ref="F18:I18"/>
  </mergeCells>
  <hyperlinks>
    <hyperlink ref="J1" location="ÍNDICE!A1" display="índice"/>
  </hyperlinks>
  <pageMargins left="0.70866141732283472" right="0.70866141732283472" top="0.74803149606299213" bottom="0.74803149606299213" header="0.31496062992125984" footer="0.31496062992125984"/>
  <pageSetup scale="94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46"/>
  <sheetViews>
    <sheetView showGridLines="0" view="pageBreakPreview" topLeftCell="A7" zoomScaleNormal="100" zoomScaleSheetLayoutView="100" workbookViewId="0">
      <selection activeCell="J1" sqref="J1"/>
    </sheetView>
  </sheetViews>
  <sheetFormatPr baseColWidth="10" defaultRowHeight="15" x14ac:dyDescent="0.25"/>
  <cols>
    <col min="1" max="1" width="2.42578125" customWidth="1"/>
    <col min="2" max="2" width="12.7109375" customWidth="1"/>
    <col min="3" max="8" width="17.140625" customWidth="1"/>
    <col min="9" max="9" width="13.140625" customWidth="1"/>
  </cols>
  <sheetData>
    <row r="1" spans="2:10" ht="21" x14ac:dyDescent="0.35">
      <c r="B1" s="115"/>
      <c r="C1" s="115"/>
      <c r="D1" s="115"/>
      <c r="E1" s="115"/>
      <c r="F1" s="115"/>
      <c r="G1" s="115"/>
      <c r="H1" s="115"/>
      <c r="I1" s="115"/>
      <c r="J1" s="78" t="s">
        <v>296</v>
      </c>
    </row>
    <row r="2" spans="2:10" x14ac:dyDescent="0.25">
      <c r="B2" s="115"/>
      <c r="C2" s="115"/>
      <c r="D2" s="115"/>
      <c r="E2" s="115"/>
      <c r="F2" s="115"/>
      <c r="G2" s="115"/>
      <c r="H2" s="115"/>
      <c r="I2" s="115"/>
    </row>
    <row r="3" spans="2:10" x14ac:dyDescent="0.25">
      <c r="B3" s="115"/>
      <c r="C3" s="115"/>
      <c r="D3" s="115"/>
      <c r="E3" s="115"/>
      <c r="F3" s="115"/>
      <c r="G3" s="115"/>
      <c r="H3" s="115"/>
      <c r="I3" s="115"/>
    </row>
    <row r="4" spans="2:10" x14ac:dyDescent="0.25">
      <c r="B4" s="115"/>
      <c r="C4" s="115"/>
      <c r="D4" s="115"/>
      <c r="E4" s="115"/>
      <c r="F4" s="115"/>
      <c r="G4" s="115"/>
      <c r="H4" s="115"/>
      <c r="I4" s="115"/>
    </row>
    <row r="5" spans="2:10" x14ac:dyDescent="0.25">
      <c r="B5" s="115"/>
      <c r="C5" s="115"/>
      <c r="D5" s="115"/>
      <c r="E5" s="115"/>
      <c r="F5" s="115"/>
      <c r="G5" s="115"/>
      <c r="H5" s="115"/>
      <c r="I5" s="115"/>
    </row>
    <row r="7" spans="2:10" x14ac:dyDescent="0.25">
      <c r="B7" s="117" t="s">
        <v>339</v>
      </c>
    </row>
    <row r="8" spans="2:10" x14ac:dyDescent="0.25">
      <c r="B8" s="86" t="s">
        <v>319</v>
      </c>
      <c r="C8" s="86"/>
      <c r="D8" s="86"/>
      <c r="E8" s="86"/>
      <c r="F8" s="89"/>
      <c r="G8" s="89"/>
      <c r="H8" s="89"/>
    </row>
    <row r="9" spans="2:10" ht="15.75" customHeight="1" x14ac:dyDescent="0.25">
      <c r="B9" s="160" t="s">
        <v>392</v>
      </c>
      <c r="C9" s="160"/>
      <c r="D9" s="160"/>
      <c r="E9" s="160"/>
      <c r="F9" s="18"/>
    </row>
    <row r="10" spans="2:10" ht="6.75" customHeight="1" x14ac:dyDescent="0.25"/>
    <row r="11" spans="2:10" ht="19.5" customHeight="1" x14ac:dyDescent="0.25">
      <c r="B11" s="171" t="s">
        <v>269</v>
      </c>
      <c r="C11" s="168" t="s">
        <v>14</v>
      </c>
      <c r="D11" s="169"/>
      <c r="E11" s="170"/>
      <c r="F11" s="168" t="s">
        <v>15</v>
      </c>
      <c r="G11" s="169"/>
      <c r="H11" s="170"/>
      <c r="I11" s="178" t="s">
        <v>4</v>
      </c>
    </row>
    <row r="12" spans="2:10" ht="19.5" customHeight="1" x14ac:dyDescent="0.25">
      <c r="B12" s="172"/>
      <c r="C12" s="3" t="s">
        <v>10</v>
      </c>
      <c r="D12" s="3" t="s">
        <v>11</v>
      </c>
      <c r="E12" s="3" t="s">
        <v>4</v>
      </c>
      <c r="F12" s="3" t="s">
        <v>10</v>
      </c>
      <c r="G12" s="3" t="s">
        <v>11</v>
      </c>
      <c r="H12" s="3" t="s">
        <v>4</v>
      </c>
      <c r="I12" s="179"/>
    </row>
    <row r="13" spans="2:10" ht="15" customHeight="1" x14ac:dyDescent="0.25">
      <c r="B13" s="11">
        <v>2014</v>
      </c>
      <c r="C13" s="14">
        <v>145</v>
      </c>
      <c r="D13" s="14">
        <v>142</v>
      </c>
      <c r="E13" s="14">
        <f>SUM(C13:D13)</f>
        <v>287</v>
      </c>
      <c r="F13" s="14">
        <v>1516</v>
      </c>
      <c r="G13" s="14">
        <v>824</v>
      </c>
      <c r="H13" s="14">
        <f>SUM(F13:G13)</f>
        <v>2340</v>
      </c>
      <c r="I13" s="14">
        <f>E13+H13</f>
        <v>2627</v>
      </c>
    </row>
    <row r="14" spans="2:10" ht="15" customHeight="1" x14ac:dyDescent="0.25">
      <c r="B14" s="12">
        <v>2015</v>
      </c>
      <c r="C14" s="15">
        <v>2851</v>
      </c>
      <c r="D14" s="15">
        <v>3018</v>
      </c>
      <c r="E14" s="15">
        <f t="shared" ref="E14:E17" si="0">SUM(C14:D14)</f>
        <v>5869</v>
      </c>
      <c r="F14" s="15">
        <v>17676</v>
      </c>
      <c r="G14" s="15">
        <v>10451</v>
      </c>
      <c r="H14" s="15">
        <f t="shared" ref="H14:H17" si="1">SUM(F14:G14)</f>
        <v>28127</v>
      </c>
      <c r="I14" s="15">
        <f t="shared" ref="I14:I17" si="2">E14+H14</f>
        <v>33996</v>
      </c>
    </row>
    <row r="15" spans="2:10" ht="15" customHeight="1" x14ac:dyDescent="0.25">
      <c r="B15" s="12">
        <v>2016</v>
      </c>
      <c r="C15" s="15">
        <v>2136</v>
      </c>
      <c r="D15" s="15">
        <v>1967</v>
      </c>
      <c r="E15" s="15">
        <f t="shared" si="0"/>
        <v>4103</v>
      </c>
      <c r="F15" s="15">
        <v>21376</v>
      </c>
      <c r="G15" s="15">
        <v>10625</v>
      </c>
      <c r="H15" s="15">
        <f t="shared" si="1"/>
        <v>32001</v>
      </c>
      <c r="I15" s="15">
        <f t="shared" si="2"/>
        <v>36104</v>
      </c>
    </row>
    <row r="16" spans="2:10" ht="15" customHeight="1" x14ac:dyDescent="0.25">
      <c r="B16" s="12">
        <v>2017</v>
      </c>
      <c r="C16" s="15">
        <v>2722</v>
      </c>
      <c r="D16" s="15">
        <v>2736</v>
      </c>
      <c r="E16" s="15">
        <f t="shared" si="0"/>
        <v>5458</v>
      </c>
      <c r="F16" s="15">
        <v>35049</v>
      </c>
      <c r="G16" s="15">
        <v>17388</v>
      </c>
      <c r="H16" s="15">
        <f t="shared" si="1"/>
        <v>52437</v>
      </c>
      <c r="I16" s="15">
        <f t="shared" si="2"/>
        <v>57895</v>
      </c>
    </row>
    <row r="17" spans="2:12" ht="15" customHeight="1" x14ac:dyDescent="0.25">
      <c r="B17" s="146">
        <v>2018</v>
      </c>
      <c r="C17" s="34">
        <v>271</v>
      </c>
      <c r="D17" s="34">
        <v>246</v>
      </c>
      <c r="E17" s="15">
        <f t="shared" si="0"/>
        <v>517</v>
      </c>
      <c r="F17" s="34">
        <v>1609</v>
      </c>
      <c r="G17" s="34">
        <v>933</v>
      </c>
      <c r="H17" s="15">
        <f t="shared" si="1"/>
        <v>2542</v>
      </c>
      <c r="I17" s="15">
        <f t="shared" si="2"/>
        <v>3059</v>
      </c>
    </row>
    <row r="18" spans="2:12" ht="17.25" customHeight="1" x14ac:dyDescent="0.25">
      <c r="B18" s="13" t="s">
        <v>4</v>
      </c>
      <c r="C18" s="16">
        <f t="shared" ref="C18:I18" si="3">SUM(C13:C17)</f>
        <v>8125</v>
      </c>
      <c r="D18" s="16">
        <f t="shared" si="3"/>
        <v>8109</v>
      </c>
      <c r="E18" s="16">
        <f t="shared" si="3"/>
        <v>16234</v>
      </c>
      <c r="F18" s="16">
        <f t="shared" si="3"/>
        <v>77226</v>
      </c>
      <c r="G18" s="16">
        <f t="shared" si="3"/>
        <v>40221</v>
      </c>
      <c r="H18" s="16">
        <f t="shared" si="3"/>
        <v>117447</v>
      </c>
      <c r="I18" s="16">
        <f t="shared" si="3"/>
        <v>133681</v>
      </c>
    </row>
    <row r="19" spans="2:12" ht="11.25" customHeight="1" x14ac:dyDescent="0.25"/>
    <row r="20" spans="2:12" ht="17.25" customHeight="1" x14ac:dyDescent="0.25">
      <c r="B20" s="117" t="s">
        <v>360</v>
      </c>
      <c r="F20" s="117" t="s">
        <v>361</v>
      </c>
    </row>
    <row r="21" spans="2:12" ht="45.75" customHeight="1" x14ac:dyDescent="0.25">
      <c r="B21" s="162" t="s">
        <v>320</v>
      </c>
      <c r="C21" s="162"/>
      <c r="D21" s="162"/>
      <c r="E21" s="162"/>
      <c r="F21" s="162" t="s">
        <v>378</v>
      </c>
      <c r="G21" s="162"/>
      <c r="H21" s="162"/>
      <c r="I21" s="162"/>
      <c r="K21" s="19"/>
      <c r="L21" s="19"/>
    </row>
    <row r="22" spans="2:12" ht="17.25" customHeight="1" x14ac:dyDescent="0.25">
      <c r="B22" s="167"/>
      <c r="C22" s="167"/>
      <c r="D22" s="167"/>
      <c r="E22" s="167"/>
      <c r="F22" s="167"/>
    </row>
    <row r="23" spans="2:12" ht="17.25" customHeight="1" x14ac:dyDescent="0.25">
      <c r="B23" s="180"/>
      <c r="C23" s="180"/>
      <c r="D23" s="180"/>
      <c r="E23" s="180"/>
      <c r="F23" s="180"/>
      <c r="G23" s="4"/>
      <c r="H23" s="4"/>
      <c r="I23" s="4"/>
    </row>
    <row r="24" spans="2:12" s="5" customFormat="1" ht="17.25" customHeight="1" x14ac:dyDescent="0.25">
      <c r="B24" s="7" t="s">
        <v>7</v>
      </c>
      <c r="C24" s="7" t="s">
        <v>10</v>
      </c>
      <c r="D24" s="7" t="s">
        <v>11</v>
      </c>
      <c r="E24" s="7" t="s">
        <v>4</v>
      </c>
      <c r="F24" s="7" t="s">
        <v>10</v>
      </c>
      <c r="G24" s="7" t="s">
        <v>11</v>
      </c>
      <c r="H24" s="7" t="s">
        <v>4</v>
      </c>
    </row>
    <row r="25" spans="2:12" s="5" customFormat="1" ht="17.25" customHeight="1" x14ac:dyDescent="0.25">
      <c r="B25" s="23">
        <v>2014</v>
      </c>
      <c r="C25" s="24">
        <f>C13/$E$13</f>
        <v>0.50522648083623689</v>
      </c>
      <c r="D25" s="24">
        <f>D13/$E$13</f>
        <v>0.49477351916376305</v>
      </c>
      <c r="E25" s="33">
        <f>SUM(C25:D25)</f>
        <v>1</v>
      </c>
      <c r="F25" s="24">
        <f>F13/$H$13</f>
        <v>0.64786324786324789</v>
      </c>
      <c r="G25" s="24">
        <f>G13/H13</f>
        <v>0.35213675213675216</v>
      </c>
      <c r="H25" s="24">
        <f>SUM(F25:G25)</f>
        <v>1</v>
      </c>
    </row>
    <row r="26" spans="2:12" s="5" customFormat="1" x14ac:dyDescent="0.25">
      <c r="B26" s="23">
        <v>2015</v>
      </c>
      <c r="C26" s="24">
        <f>C14/$E$14</f>
        <v>0.48577270403816664</v>
      </c>
      <c r="D26" s="24">
        <f>D14/$E$14</f>
        <v>0.51422729596183336</v>
      </c>
      <c r="E26" s="33">
        <f t="shared" ref="E26:E28" si="4">SUM(C26:D26)</f>
        <v>1</v>
      </c>
      <c r="F26" s="24">
        <f>F14/$H$14</f>
        <v>0.62843531126675434</v>
      </c>
      <c r="G26" s="24">
        <f>G14/H14</f>
        <v>0.37156468873324566</v>
      </c>
      <c r="H26" s="24">
        <f t="shared" ref="H26:H28" si="5">SUM(F26:G26)</f>
        <v>1</v>
      </c>
    </row>
    <row r="27" spans="2:12" s="5" customFormat="1" x14ac:dyDescent="0.25">
      <c r="B27" s="23">
        <v>2016</v>
      </c>
      <c r="C27" s="24">
        <f>C15/$E$15</f>
        <v>0.52059468681452592</v>
      </c>
      <c r="D27" s="24">
        <f>D15/$E$15</f>
        <v>0.47940531318547402</v>
      </c>
      <c r="E27" s="33">
        <f t="shared" si="4"/>
        <v>1</v>
      </c>
      <c r="F27" s="24">
        <f>F15/$H$15</f>
        <v>0.66797912565232331</v>
      </c>
      <c r="G27" s="24">
        <f>G15/H15</f>
        <v>0.33202087434767663</v>
      </c>
      <c r="H27" s="24">
        <f t="shared" si="5"/>
        <v>1</v>
      </c>
    </row>
    <row r="28" spans="2:12" s="5" customFormat="1" x14ac:dyDescent="0.25">
      <c r="B28" s="23">
        <v>2017</v>
      </c>
      <c r="C28" s="24">
        <f>C16/$E$16</f>
        <v>0.498717478930011</v>
      </c>
      <c r="D28" s="24">
        <f>D16/$E$16</f>
        <v>0.50128252106998905</v>
      </c>
      <c r="E28" s="33">
        <f t="shared" si="4"/>
        <v>1</v>
      </c>
      <c r="F28" s="24">
        <f>F16/$H$16</f>
        <v>0.6684020824989988</v>
      </c>
      <c r="G28" s="24">
        <f>G16/H16</f>
        <v>0.3315979175010012</v>
      </c>
      <c r="H28" s="24">
        <f t="shared" si="5"/>
        <v>1</v>
      </c>
    </row>
    <row r="29" spans="2:12" s="5" customFormat="1" ht="24" customHeight="1" x14ac:dyDescent="0.25">
      <c r="B29" s="23">
        <v>2018</v>
      </c>
      <c r="C29" s="24">
        <f>C17/$E$17</f>
        <v>0.52417794970986464</v>
      </c>
      <c r="D29" s="24">
        <f>D17/$E$17</f>
        <v>0.47582205029013541</v>
      </c>
      <c r="E29" s="33">
        <f>SUM(C29:D29)</f>
        <v>1</v>
      </c>
      <c r="F29" s="24">
        <f>F17/$H$17</f>
        <v>0.6329661683713611</v>
      </c>
      <c r="G29" s="24">
        <f>G17/H17</f>
        <v>0.36703383162863884</v>
      </c>
      <c r="H29" s="24">
        <f t="shared" ref="H29" si="6">SUM(F29:G29)</f>
        <v>1</v>
      </c>
    </row>
    <row r="30" spans="2:12" x14ac:dyDescent="0.25">
      <c r="B30" s="129"/>
      <c r="C30" s="4"/>
      <c r="D30" s="4"/>
      <c r="E30" s="4"/>
      <c r="F30" s="4"/>
      <c r="G30" s="4"/>
      <c r="H30" s="4"/>
      <c r="I30" s="4"/>
    </row>
    <row r="31" spans="2:12" ht="15" customHeight="1" x14ac:dyDescent="0.25">
      <c r="B31" s="165" t="s">
        <v>398</v>
      </c>
      <c r="C31" s="159"/>
      <c r="D31" s="159"/>
      <c r="E31" s="159"/>
      <c r="F31" s="159"/>
    </row>
    <row r="32" spans="2:12" x14ac:dyDescent="0.25">
      <c r="B32" s="165" t="s">
        <v>370</v>
      </c>
      <c r="C32" s="159"/>
      <c r="D32" s="159"/>
      <c r="E32" s="159"/>
    </row>
    <row r="33" spans="2:6" ht="18.75" customHeight="1" x14ac:dyDescent="0.25">
      <c r="B33" s="124"/>
      <c r="C33" s="4"/>
      <c r="D33" s="4"/>
      <c r="E33" s="4"/>
    </row>
    <row r="34" spans="2:6" x14ac:dyDescent="0.25">
      <c r="B34" s="126"/>
    </row>
    <row r="39" spans="2:6" ht="15" customHeight="1" x14ac:dyDescent="0.25"/>
    <row r="40" spans="2:6" ht="15" customHeight="1" x14ac:dyDescent="0.25">
      <c r="C40" s="8"/>
      <c r="D40" s="8"/>
      <c r="E40" s="8"/>
      <c r="F40" s="8"/>
    </row>
    <row r="41" spans="2:6" ht="19.5" customHeight="1" x14ac:dyDescent="0.25">
      <c r="C41" s="26"/>
      <c r="D41" s="26"/>
      <c r="E41" s="26"/>
    </row>
    <row r="42" spans="2:6" ht="17.25" customHeight="1" x14ac:dyDescent="0.25"/>
    <row r="43" spans="2:6" ht="17.25" customHeight="1" x14ac:dyDescent="0.25"/>
    <row r="45" spans="2:6" ht="16.5" customHeight="1" x14ac:dyDescent="0.25"/>
    <row r="46" spans="2:6" ht="18.75" customHeight="1" x14ac:dyDescent="0.25"/>
  </sheetData>
  <mergeCells count="11">
    <mergeCell ref="B31:F31"/>
    <mergeCell ref="B32:E32"/>
    <mergeCell ref="B9:E9"/>
    <mergeCell ref="B11:B12"/>
    <mergeCell ref="C11:E11"/>
    <mergeCell ref="F11:H11"/>
    <mergeCell ref="I11:I12"/>
    <mergeCell ref="B22:F22"/>
    <mergeCell ref="B23:F23"/>
    <mergeCell ref="B21:E21"/>
    <mergeCell ref="F21:I21"/>
  </mergeCells>
  <hyperlinks>
    <hyperlink ref="J1" location="ÍNDICE!A1" display="índice"/>
  </hyperlinks>
  <pageMargins left="0.70866141732283472" right="0.70866141732283472" top="0.74803149606299213" bottom="0.74803149606299213" header="0.31496062992125984" footer="0.31496062992125984"/>
  <pageSetup scale="92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48"/>
  <sheetViews>
    <sheetView showGridLines="0" view="pageBreakPreview" topLeftCell="A10" zoomScaleNormal="100" zoomScaleSheetLayoutView="100" workbookViewId="0">
      <selection activeCell="H46" sqref="H46"/>
    </sheetView>
  </sheetViews>
  <sheetFormatPr baseColWidth="10" defaultRowHeight="15" x14ac:dyDescent="0.25"/>
  <cols>
    <col min="1" max="1" width="2.42578125" customWidth="1"/>
    <col min="2" max="2" width="19.140625" customWidth="1"/>
    <col min="3" max="6" width="21.28515625" customWidth="1"/>
  </cols>
  <sheetData>
    <row r="1" spans="2:7" ht="21" x14ac:dyDescent="0.35">
      <c r="B1" s="115"/>
      <c r="C1" s="115"/>
      <c r="D1" s="115"/>
      <c r="E1" s="115"/>
      <c r="F1" s="115"/>
      <c r="G1" s="78" t="s">
        <v>296</v>
      </c>
    </row>
    <row r="2" spans="2:7" x14ac:dyDescent="0.25">
      <c r="B2" s="115"/>
      <c r="C2" s="115"/>
      <c r="D2" s="115"/>
      <c r="E2" s="115"/>
      <c r="F2" s="115"/>
    </row>
    <row r="3" spans="2:7" x14ac:dyDescent="0.25">
      <c r="B3" s="115"/>
      <c r="C3" s="115"/>
      <c r="D3" s="115"/>
      <c r="E3" s="115"/>
      <c r="F3" s="115"/>
    </row>
    <row r="4" spans="2:7" x14ac:dyDescent="0.25">
      <c r="B4" s="115"/>
      <c r="C4" s="115"/>
      <c r="D4" s="115"/>
      <c r="E4" s="115"/>
      <c r="F4" s="115"/>
    </row>
    <row r="5" spans="2:7" x14ac:dyDescent="0.25">
      <c r="B5" s="115"/>
      <c r="C5" s="115"/>
      <c r="D5" s="115"/>
      <c r="E5" s="115"/>
      <c r="F5" s="115"/>
    </row>
    <row r="7" spans="2:7" x14ac:dyDescent="0.25">
      <c r="B7" s="117" t="s">
        <v>340</v>
      </c>
    </row>
    <row r="8" spans="2:7" ht="18.75" customHeight="1" x14ac:dyDescent="0.25">
      <c r="B8" s="160" t="s">
        <v>321</v>
      </c>
      <c r="C8" s="160"/>
      <c r="D8" s="160"/>
      <c r="E8" s="160"/>
      <c r="F8" s="160"/>
    </row>
    <row r="9" spans="2:7" ht="21.75" customHeight="1" x14ac:dyDescent="0.25">
      <c r="B9" s="160" t="s">
        <v>392</v>
      </c>
      <c r="C9" s="160"/>
      <c r="D9" s="160"/>
      <c r="E9" s="160"/>
      <c r="F9" s="160"/>
    </row>
    <row r="11" spans="2:7" ht="5.25" customHeight="1" x14ac:dyDescent="0.25"/>
    <row r="12" spans="2:7" ht="34.5" customHeight="1" x14ac:dyDescent="0.25">
      <c r="B12" s="3" t="s">
        <v>7</v>
      </c>
      <c r="C12" s="3" t="s">
        <v>17</v>
      </c>
      <c r="D12" s="3" t="s">
        <v>18</v>
      </c>
      <c r="E12" s="3" t="s">
        <v>19</v>
      </c>
      <c r="F12" s="3" t="s">
        <v>4</v>
      </c>
    </row>
    <row r="13" spans="2:7" ht="24" customHeight="1" x14ac:dyDescent="0.25">
      <c r="B13" s="11">
        <v>2014</v>
      </c>
      <c r="C13" s="14">
        <v>317</v>
      </c>
      <c r="D13" s="14">
        <v>2139</v>
      </c>
      <c r="E13" s="14">
        <v>171</v>
      </c>
      <c r="F13" s="14">
        <v>2627</v>
      </c>
    </row>
    <row r="14" spans="2:7" ht="17.25" customHeight="1" x14ac:dyDescent="0.25">
      <c r="B14" s="12">
        <v>2015</v>
      </c>
      <c r="C14" s="15">
        <v>7791</v>
      </c>
      <c r="D14" s="15">
        <v>23514</v>
      </c>
      <c r="E14" s="15">
        <v>2691</v>
      </c>
      <c r="F14" s="15">
        <v>33996</v>
      </c>
    </row>
    <row r="15" spans="2:7" ht="17.25" customHeight="1" x14ac:dyDescent="0.25">
      <c r="B15" s="12">
        <v>2016</v>
      </c>
      <c r="C15" s="15">
        <v>8644</v>
      </c>
      <c r="D15" s="15">
        <v>25466</v>
      </c>
      <c r="E15" s="15">
        <v>1994</v>
      </c>
      <c r="F15" s="15">
        <v>36104</v>
      </c>
    </row>
    <row r="16" spans="2:7" ht="17.25" customHeight="1" x14ac:dyDescent="0.25">
      <c r="B16" s="12">
        <v>2017</v>
      </c>
      <c r="C16" s="15">
        <v>15423</v>
      </c>
      <c r="D16" s="15">
        <v>38921</v>
      </c>
      <c r="E16" s="15">
        <v>3551</v>
      </c>
      <c r="F16" s="15">
        <v>57895</v>
      </c>
    </row>
    <row r="17" spans="2:6" ht="17.25" customHeight="1" x14ac:dyDescent="0.25">
      <c r="B17" s="12">
        <v>2018</v>
      </c>
      <c r="C17" s="34">
        <v>810</v>
      </c>
      <c r="D17" s="34">
        <v>2112</v>
      </c>
      <c r="E17" s="34">
        <v>137</v>
      </c>
      <c r="F17" s="34">
        <v>3059</v>
      </c>
    </row>
    <row r="18" spans="2:6" ht="17.25" customHeight="1" x14ac:dyDescent="0.25">
      <c r="B18" s="13" t="s">
        <v>4</v>
      </c>
      <c r="C18" s="16">
        <f>SUM(C13:C17)</f>
        <v>32985</v>
      </c>
      <c r="D18" s="16">
        <f>SUM(D13:D17)</f>
        <v>92152</v>
      </c>
      <c r="E18" s="16">
        <f>SUM(E13:E17)</f>
        <v>8544</v>
      </c>
      <c r="F18" s="16">
        <f>SUM(C18:E18)</f>
        <v>133681</v>
      </c>
    </row>
    <row r="19" spans="2:6" ht="17.25" customHeight="1" x14ac:dyDescent="0.25"/>
    <row r="20" spans="2:6" ht="17.25" customHeight="1" x14ac:dyDescent="0.25"/>
    <row r="21" spans="2:6" ht="17.25" customHeight="1" x14ac:dyDescent="0.25">
      <c r="B21" s="117" t="s">
        <v>362</v>
      </c>
      <c r="C21" s="6"/>
    </row>
    <row r="22" spans="2:6" ht="17.25" customHeight="1" x14ac:dyDescent="0.25">
      <c r="B22" s="162" t="s">
        <v>383</v>
      </c>
      <c r="C22" s="162"/>
      <c r="D22" s="162"/>
      <c r="E22" s="162"/>
      <c r="F22" s="162"/>
    </row>
    <row r="23" spans="2:6" ht="17.25" customHeight="1" x14ac:dyDescent="0.25">
      <c r="B23" s="175"/>
      <c r="C23" s="175"/>
      <c r="D23" s="175"/>
      <c r="E23" s="175"/>
      <c r="F23" s="175"/>
    </row>
    <row r="24" spans="2:6" ht="17.25" customHeight="1" x14ac:dyDescent="0.25">
      <c r="B24" s="177"/>
      <c r="C24" s="177"/>
      <c r="D24" s="177"/>
      <c r="E24" s="177"/>
      <c r="F24" s="177"/>
    </row>
    <row r="25" spans="2:6" ht="30" x14ac:dyDescent="0.25">
      <c r="B25" s="7" t="s">
        <v>7</v>
      </c>
      <c r="C25" s="7" t="s">
        <v>17</v>
      </c>
      <c r="D25" s="7" t="s">
        <v>18</v>
      </c>
      <c r="E25" s="7" t="s">
        <v>19</v>
      </c>
      <c r="F25" s="25" t="s">
        <v>4</v>
      </c>
    </row>
    <row r="26" spans="2:6" x14ac:dyDescent="0.25">
      <c r="B26" s="23">
        <v>2014</v>
      </c>
      <c r="C26" s="24">
        <f>C13/$F$13</f>
        <v>0.12066996574038828</v>
      </c>
      <c r="D26" s="24">
        <f>D13/$F$13</f>
        <v>0.81423677198325084</v>
      </c>
      <c r="E26" s="24">
        <f>E13/$F$13</f>
        <v>6.5093262276360864E-2</v>
      </c>
      <c r="F26" s="33">
        <f>SUM(C26:E26)</f>
        <v>1</v>
      </c>
    </row>
    <row r="27" spans="2:6" x14ac:dyDescent="0.25">
      <c r="B27" s="23">
        <v>2015</v>
      </c>
      <c r="C27" s="24">
        <f>C14/$F$14</f>
        <v>0.22917402047299681</v>
      </c>
      <c r="D27" s="24">
        <f>D14/$F$14</f>
        <v>0.69166960818919876</v>
      </c>
      <c r="E27" s="24">
        <f>E14/$F$14</f>
        <v>7.9156371337804454E-2</v>
      </c>
      <c r="F27" s="33">
        <f t="shared" ref="F27:F29" si="0">SUM(C27:E27)</f>
        <v>1</v>
      </c>
    </row>
    <row r="28" spans="2:6" x14ac:dyDescent="0.25">
      <c r="B28" s="23">
        <v>2016</v>
      </c>
      <c r="C28" s="24">
        <f>C15/$F$15</f>
        <v>0.23941945490804342</v>
      </c>
      <c r="D28" s="24">
        <f t="shared" ref="D28:E28" si="1">D15/$F$15</f>
        <v>0.70535120762242409</v>
      </c>
      <c r="E28" s="24">
        <f t="shared" si="1"/>
        <v>5.5229337469532465E-2</v>
      </c>
      <c r="F28" s="33">
        <f t="shared" si="0"/>
        <v>1</v>
      </c>
    </row>
    <row r="29" spans="2:6" x14ac:dyDescent="0.25">
      <c r="B29" s="23">
        <v>2017</v>
      </c>
      <c r="C29" s="24">
        <f>C16/$F$16</f>
        <v>0.26639606183608255</v>
      </c>
      <c r="D29" s="24">
        <f t="shared" ref="D29:E29" si="2">D16/$F$16</f>
        <v>0.67226876241471634</v>
      </c>
      <c r="E29" s="24">
        <f t="shared" si="2"/>
        <v>6.1335175749201137E-2</v>
      </c>
      <c r="F29" s="33">
        <f t="shared" si="0"/>
        <v>1</v>
      </c>
    </row>
    <row r="30" spans="2:6" x14ac:dyDescent="0.25">
      <c r="B30" s="23">
        <v>2018</v>
      </c>
      <c r="C30" s="24">
        <f>C17/$F$17</f>
        <v>0.26479241582216412</v>
      </c>
      <c r="D30" s="24">
        <f>D17/$F$17</f>
        <v>0.69042170644001311</v>
      </c>
      <c r="E30" s="24">
        <f>E17/$F$17</f>
        <v>4.4785877737822818E-2</v>
      </c>
      <c r="F30" s="33">
        <f t="shared" ref="F30" si="3">SUM(C30:E30)</f>
        <v>1</v>
      </c>
    </row>
    <row r="31" spans="2:6" x14ac:dyDescent="0.25">
      <c r="B31" s="128"/>
      <c r="C31" s="5"/>
      <c r="D31" s="5"/>
      <c r="E31" s="5"/>
      <c r="F31" s="5"/>
    </row>
    <row r="32" spans="2:6" ht="18.75" customHeight="1" x14ac:dyDescent="0.25">
      <c r="B32" s="129"/>
      <c r="C32" s="4"/>
      <c r="D32" s="4"/>
      <c r="E32" s="4"/>
      <c r="F32" s="4"/>
    </row>
    <row r="33" spans="2:6" x14ac:dyDescent="0.25">
      <c r="B33" s="124"/>
      <c r="C33" s="4"/>
      <c r="D33" s="4"/>
      <c r="E33" s="4"/>
    </row>
    <row r="34" spans="2:6" x14ac:dyDescent="0.25">
      <c r="B34" s="129"/>
      <c r="C34" s="4"/>
      <c r="D34" s="4"/>
      <c r="E34" s="4"/>
    </row>
    <row r="39" spans="2:6" ht="15" customHeight="1" x14ac:dyDescent="0.25"/>
    <row r="40" spans="2:6" ht="15" customHeight="1" x14ac:dyDescent="0.25"/>
    <row r="41" spans="2:6" ht="19.5" customHeight="1" x14ac:dyDescent="0.25">
      <c r="C41" s="8"/>
      <c r="D41" s="8"/>
      <c r="E41" s="8"/>
      <c r="F41" s="8"/>
    </row>
    <row r="42" spans="2:6" ht="17.25" customHeight="1" x14ac:dyDescent="0.25">
      <c r="C42" s="26"/>
      <c r="D42" s="26"/>
      <c r="E42" s="26"/>
    </row>
    <row r="43" spans="2:6" ht="17.25" customHeight="1" x14ac:dyDescent="0.25"/>
    <row r="46" spans="2:6" ht="16.5" customHeight="1" x14ac:dyDescent="0.25"/>
    <row r="47" spans="2:6" ht="18.75" customHeight="1" x14ac:dyDescent="0.25">
      <c r="B47" s="164" t="s">
        <v>399</v>
      </c>
      <c r="C47" s="164"/>
      <c r="D47" s="164"/>
      <c r="E47" s="164"/>
    </row>
    <row r="48" spans="2:6" x14ac:dyDescent="0.25">
      <c r="B48" s="159" t="s">
        <v>370</v>
      </c>
      <c r="C48" s="159"/>
      <c r="D48" s="159"/>
      <c r="E48" s="159"/>
    </row>
  </sheetData>
  <mergeCells count="7">
    <mergeCell ref="B48:E48"/>
    <mergeCell ref="B9:F9"/>
    <mergeCell ref="B22:F22"/>
    <mergeCell ref="B8:F8"/>
    <mergeCell ref="B23:F23"/>
    <mergeCell ref="B24:F24"/>
    <mergeCell ref="B47:E47"/>
  </mergeCells>
  <hyperlinks>
    <hyperlink ref="G1" location="ÍNDICE!A1" display="índice"/>
  </hyperlinks>
  <pageMargins left="0.7" right="0.7" top="0.75" bottom="0.75" header="0.3" footer="0.3"/>
  <pageSetup scale="83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46"/>
  <sheetViews>
    <sheetView showGridLines="0" view="pageBreakPreview" zoomScaleNormal="100" zoomScaleSheetLayoutView="100" workbookViewId="0">
      <selection activeCell="G13" sqref="G13"/>
    </sheetView>
  </sheetViews>
  <sheetFormatPr baseColWidth="10" defaultRowHeight="15" x14ac:dyDescent="0.25"/>
  <cols>
    <col min="1" max="1" width="2.42578125" customWidth="1"/>
    <col min="2" max="2" width="23.85546875" customWidth="1"/>
    <col min="3" max="5" width="27.140625" customWidth="1"/>
  </cols>
  <sheetData>
    <row r="1" spans="2:6" x14ac:dyDescent="0.25">
      <c r="B1" s="115"/>
      <c r="C1" s="115"/>
      <c r="D1" s="115"/>
      <c r="E1" s="115"/>
      <c r="F1" s="10"/>
    </row>
    <row r="2" spans="2:6" ht="21" x14ac:dyDescent="0.35">
      <c r="B2" s="115"/>
      <c r="C2" s="115"/>
      <c r="D2" s="115"/>
      <c r="E2" s="115"/>
      <c r="F2" s="78" t="s">
        <v>296</v>
      </c>
    </row>
    <row r="3" spans="2:6" x14ac:dyDescent="0.25">
      <c r="B3" s="115"/>
      <c r="C3" s="115"/>
      <c r="D3" s="115"/>
      <c r="E3" s="115"/>
      <c r="F3" s="10"/>
    </row>
    <row r="4" spans="2:6" x14ac:dyDescent="0.25">
      <c r="B4" s="115"/>
      <c r="C4" s="115"/>
      <c r="D4" s="115"/>
      <c r="E4" s="115"/>
      <c r="F4" s="10"/>
    </row>
    <row r="5" spans="2:6" x14ac:dyDescent="0.25">
      <c r="B5" s="115"/>
      <c r="C5" s="115"/>
      <c r="D5" s="115"/>
      <c r="E5" s="115"/>
      <c r="F5" s="10"/>
    </row>
    <row r="7" spans="2:6" x14ac:dyDescent="0.25">
      <c r="B7" s="117" t="s">
        <v>341</v>
      </c>
    </row>
    <row r="8" spans="2:6" x14ac:dyDescent="0.25">
      <c r="B8" s="160" t="s">
        <v>322</v>
      </c>
      <c r="C8" s="160"/>
      <c r="D8" s="160"/>
      <c r="E8" s="160"/>
    </row>
    <row r="9" spans="2:6" x14ac:dyDescent="0.25">
      <c r="B9" s="160" t="s">
        <v>392</v>
      </c>
      <c r="C9" s="160"/>
      <c r="D9" s="160"/>
      <c r="E9" s="160"/>
      <c r="F9" s="18"/>
    </row>
    <row r="12" spans="2:6" ht="44.25" customHeight="1" x14ac:dyDescent="0.25">
      <c r="B12" s="3" t="s">
        <v>20</v>
      </c>
      <c r="C12" s="3" t="s">
        <v>10</v>
      </c>
      <c r="D12" s="3" t="s">
        <v>11</v>
      </c>
      <c r="E12" s="3" t="s">
        <v>4</v>
      </c>
    </row>
    <row r="13" spans="2:6" ht="30" customHeight="1" x14ac:dyDescent="0.25">
      <c r="B13" s="14" t="s">
        <v>17</v>
      </c>
      <c r="C13" s="14">
        <v>18714</v>
      </c>
      <c r="D13" s="14">
        <v>14271</v>
      </c>
      <c r="E13" s="14">
        <f>SUM(C13:D13)</f>
        <v>32985</v>
      </c>
    </row>
    <row r="14" spans="2:6" ht="17.25" customHeight="1" x14ac:dyDescent="0.25">
      <c r="B14" s="15" t="s">
        <v>18</v>
      </c>
      <c r="C14" s="15">
        <v>60650</v>
      </c>
      <c r="D14" s="15">
        <v>31502</v>
      </c>
      <c r="E14" s="15">
        <f t="shared" ref="E14:E15" si="0">SUM(C14:D14)</f>
        <v>92152</v>
      </c>
    </row>
    <row r="15" spans="2:6" ht="32.25" customHeight="1" x14ac:dyDescent="0.25">
      <c r="B15" s="36" t="s">
        <v>19</v>
      </c>
      <c r="C15" s="34">
        <v>5987</v>
      </c>
      <c r="D15" s="34">
        <v>2557</v>
      </c>
      <c r="E15" s="34">
        <f t="shared" si="0"/>
        <v>8544</v>
      </c>
    </row>
    <row r="16" spans="2:6" ht="17.25" customHeight="1" x14ac:dyDescent="0.25">
      <c r="B16" s="13" t="s">
        <v>4</v>
      </c>
      <c r="C16" s="16">
        <f>SUM(C13:C15)</f>
        <v>85351</v>
      </c>
      <c r="D16" s="16">
        <f>SUM(D13:D15)</f>
        <v>48330</v>
      </c>
      <c r="E16" s="16">
        <f>SUM(E13:E15)</f>
        <v>133681</v>
      </c>
    </row>
    <row r="17" spans="2:6" ht="17.25" customHeight="1" x14ac:dyDescent="0.25"/>
    <row r="18" spans="2:6" ht="17.25" customHeight="1" x14ac:dyDescent="0.25"/>
    <row r="19" spans="2:6" ht="17.25" customHeight="1" x14ac:dyDescent="0.25">
      <c r="B19" s="117" t="s">
        <v>363</v>
      </c>
      <c r="C19" s="6"/>
      <c r="F19" s="19"/>
    </row>
    <row r="20" spans="2:6" ht="17.25" customHeight="1" x14ac:dyDescent="0.25">
      <c r="B20" s="174" t="s">
        <v>323</v>
      </c>
      <c r="C20" s="174"/>
      <c r="D20" s="174"/>
      <c r="E20" s="174"/>
      <c r="F20" s="32"/>
    </row>
    <row r="21" spans="2:6" ht="17.25" customHeight="1" x14ac:dyDescent="0.25">
      <c r="B21" s="32"/>
      <c r="C21" s="32"/>
      <c r="D21" s="32"/>
      <c r="E21" s="32"/>
      <c r="F21" s="30"/>
    </row>
    <row r="22" spans="2:6" ht="17.25" customHeight="1" x14ac:dyDescent="0.25">
      <c r="B22" s="30"/>
      <c r="C22" s="30"/>
      <c r="D22" s="30"/>
      <c r="E22" s="30"/>
      <c r="F22" s="29"/>
    </row>
    <row r="23" spans="2:6" ht="17.25" customHeight="1" x14ac:dyDescent="0.25">
      <c r="B23" s="17"/>
      <c r="C23" s="17"/>
      <c r="D23" s="17"/>
      <c r="E23" s="17"/>
      <c r="F23" s="29"/>
    </row>
    <row r="24" spans="2:6" ht="17.25" customHeight="1" x14ac:dyDescent="0.25">
      <c r="B24" s="20"/>
      <c r="C24" s="21"/>
      <c r="D24" s="21"/>
      <c r="E24" s="28"/>
      <c r="F24" s="29"/>
    </row>
    <row r="25" spans="2:6" x14ac:dyDescent="0.25">
      <c r="B25" s="23"/>
      <c r="C25" s="24"/>
      <c r="D25" s="24"/>
      <c r="E25" s="134"/>
      <c r="F25" s="29"/>
    </row>
    <row r="26" spans="2:6" x14ac:dyDescent="0.25">
      <c r="B26" s="7" t="s">
        <v>16</v>
      </c>
      <c r="C26" s="7" t="s">
        <v>10</v>
      </c>
      <c r="D26" s="7" t="s">
        <v>11</v>
      </c>
      <c r="E26" s="7" t="s">
        <v>4</v>
      </c>
      <c r="F26" s="29"/>
    </row>
    <row r="27" spans="2:6" x14ac:dyDescent="0.25">
      <c r="B27" s="23" t="s">
        <v>17</v>
      </c>
      <c r="C27" s="135">
        <f>C13/$E$13</f>
        <v>0.56734879490677581</v>
      </c>
      <c r="D27" s="135">
        <f>D13/$E$13</f>
        <v>0.43265120509322419</v>
      </c>
      <c r="E27" s="31">
        <f>SUM(C27:D27)</f>
        <v>1</v>
      </c>
      <c r="F27" s="29"/>
    </row>
    <row r="28" spans="2:6" x14ac:dyDescent="0.25">
      <c r="B28" s="23" t="s">
        <v>18</v>
      </c>
      <c r="C28" s="135">
        <f>C14/$E$14</f>
        <v>0.65815174928379194</v>
      </c>
      <c r="D28" s="135">
        <f>D14/$E$14</f>
        <v>0.341848250716208</v>
      </c>
      <c r="E28" s="31">
        <f>SUM(C28:D28)</f>
        <v>1</v>
      </c>
      <c r="F28" s="6"/>
    </row>
    <row r="29" spans="2:6" x14ac:dyDescent="0.25">
      <c r="B29" s="121" t="s">
        <v>19</v>
      </c>
      <c r="C29" s="136">
        <f>C15/$E$15</f>
        <v>0.70072565543071164</v>
      </c>
      <c r="D29" s="136">
        <f>D15/$E$15</f>
        <v>0.29927434456928836</v>
      </c>
      <c r="E29" s="137">
        <f>SUM(C29:D29)</f>
        <v>1</v>
      </c>
      <c r="F29" s="6"/>
    </row>
    <row r="30" spans="2:6" x14ac:dyDescent="0.25">
      <c r="B30" s="131"/>
      <c r="C30" s="22"/>
      <c r="D30" s="22"/>
      <c r="E30" s="22"/>
    </row>
    <row r="31" spans="2:6" x14ac:dyDescent="0.25">
      <c r="B31" s="131"/>
      <c r="C31" s="22"/>
      <c r="D31" s="22"/>
      <c r="E31" s="22"/>
    </row>
    <row r="32" spans="2:6" ht="18.75" customHeight="1" x14ac:dyDescent="0.25">
      <c r="B32" s="124"/>
      <c r="C32" s="4"/>
      <c r="D32" s="4"/>
      <c r="E32" s="4"/>
    </row>
    <row r="33" spans="2:6" x14ac:dyDescent="0.25">
      <c r="B33" s="129"/>
      <c r="C33" s="4"/>
      <c r="D33" s="4"/>
      <c r="E33" s="4"/>
    </row>
    <row r="34" spans="2:6" x14ac:dyDescent="0.25">
      <c r="B34" s="4"/>
      <c r="C34" s="4"/>
      <c r="D34" s="4"/>
      <c r="E34" s="4"/>
    </row>
    <row r="35" spans="2:6" x14ac:dyDescent="0.25">
      <c r="B35" s="4"/>
      <c r="C35" s="4"/>
      <c r="D35" s="4"/>
      <c r="E35" s="4"/>
    </row>
    <row r="36" spans="2:6" x14ac:dyDescent="0.25">
      <c r="B36" s="4"/>
      <c r="C36" s="4"/>
      <c r="D36" s="4"/>
      <c r="E36" s="4"/>
    </row>
    <row r="37" spans="2:6" ht="15" customHeight="1" x14ac:dyDescent="0.25"/>
    <row r="38" spans="2:6" ht="15" customHeight="1" x14ac:dyDescent="0.25">
      <c r="F38" s="8"/>
    </row>
    <row r="39" spans="2:6" ht="19.5" customHeight="1" x14ac:dyDescent="0.25">
      <c r="C39" s="8"/>
      <c r="D39" s="8"/>
      <c r="E39" s="8"/>
    </row>
    <row r="40" spans="2:6" ht="17.25" customHeight="1" x14ac:dyDescent="0.25">
      <c r="C40" s="26"/>
      <c r="D40" s="26"/>
      <c r="E40" s="26"/>
    </row>
    <row r="41" spans="2:6" ht="17.25" customHeight="1" x14ac:dyDescent="0.25"/>
    <row r="44" spans="2:6" ht="16.5" customHeight="1" x14ac:dyDescent="0.25"/>
    <row r="45" spans="2:6" ht="18.75" customHeight="1" x14ac:dyDescent="0.25">
      <c r="B45" s="164" t="s">
        <v>400</v>
      </c>
      <c r="C45" s="164"/>
      <c r="D45" s="164"/>
      <c r="E45" s="164"/>
    </row>
    <row r="46" spans="2:6" x14ac:dyDescent="0.25">
      <c r="B46" s="159" t="s">
        <v>370</v>
      </c>
      <c r="C46" s="159"/>
      <c r="D46" s="159"/>
      <c r="E46" s="159"/>
    </row>
  </sheetData>
  <mergeCells count="5">
    <mergeCell ref="B8:E8"/>
    <mergeCell ref="B9:E9"/>
    <mergeCell ref="B20:E20"/>
    <mergeCell ref="B45:E45"/>
    <mergeCell ref="B46:E46"/>
  </mergeCells>
  <hyperlinks>
    <hyperlink ref="F2" location="ÍNDICE!A1" display="índice"/>
  </hyperlinks>
  <pageMargins left="0.7" right="0.7" top="0.75" bottom="0.75" header="0.3" footer="0.3"/>
  <pageSetup scale="83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45"/>
  <sheetViews>
    <sheetView showGridLines="0" view="pageBreakPreview" topLeftCell="A16" zoomScaleNormal="100" zoomScaleSheetLayoutView="100" workbookViewId="0">
      <selection activeCell="D11" sqref="D11"/>
    </sheetView>
  </sheetViews>
  <sheetFormatPr baseColWidth="10" defaultRowHeight="15" x14ac:dyDescent="0.25"/>
  <cols>
    <col min="1" max="1" width="2.42578125" customWidth="1"/>
    <col min="2" max="2" width="23.85546875" customWidth="1"/>
    <col min="3" max="5" width="27.140625" customWidth="1"/>
  </cols>
  <sheetData>
    <row r="1" spans="2:6" ht="21" x14ac:dyDescent="0.35">
      <c r="B1" s="115"/>
      <c r="C1" s="115"/>
      <c r="D1" s="115"/>
      <c r="E1" s="115"/>
      <c r="F1" s="78" t="s">
        <v>296</v>
      </c>
    </row>
    <row r="2" spans="2:6" x14ac:dyDescent="0.25">
      <c r="B2" s="115"/>
      <c r="C2" s="115"/>
      <c r="D2" s="115"/>
      <c r="E2" s="115"/>
      <c r="F2" s="119"/>
    </row>
    <row r="3" spans="2:6" x14ac:dyDescent="0.25">
      <c r="B3" s="115"/>
      <c r="C3" s="115"/>
      <c r="D3" s="115"/>
      <c r="E3" s="115"/>
      <c r="F3" s="119"/>
    </row>
    <row r="4" spans="2:6" x14ac:dyDescent="0.25">
      <c r="B4" s="115"/>
      <c r="C4" s="115"/>
      <c r="D4" s="115"/>
      <c r="E4" s="115"/>
      <c r="F4" s="119"/>
    </row>
    <row r="5" spans="2:6" x14ac:dyDescent="0.25">
      <c r="B5" s="115"/>
      <c r="C5" s="115"/>
      <c r="D5" s="115"/>
      <c r="E5" s="115"/>
      <c r="F5" s="119"/>
    </row>
    <row r="7" spans="2:6" x14ac:dyDescent="0.25">
      <c r="B7" s="117" t="s">
        <v>342</v>
      </c>
    </row>
    <row r="8" spans="2:6" ht="26.25" customHeight="1" x14ac:dyDescent="0.25">
      <c r="B8" s="181" t="s">
        <v>326</v>
      </c>
      <c r="C8" s="181"/>
      <c r="D8" s="181"/>
      <c r="E8" s="181"/>
    </row>
    <row r="9" spans="2:6" x14ac:dyDescent="0.25">
      <c r="B9" s="160" t="s">
        <v>392</v>
      </c>
      <c r="C9" s="160"/>
      <c r="D9" s="160"/>
      <c r="E9" s="160"/>
      <c r="F9" s="18"/>
    </row>
    <row r="12" spans="2:6" ht="29.25" customHeight="1" x14ac:dyDescent="0.25">
      <c r="B12" s="3" t="s">
        <v>25</v>
      </c>
      <c r="C12" s="3" t="s">
        <v>309</v>
      </c>
      <c r="D12" s="3" t="s">
        <v>310</v>
      </c>
      <c r="E12" s="3" t="s">
        <v>3</v>
      </c>
    </row>
    <row r="13" spans="2:6" ht="20.25" customHeight="1" x14ac:dyDescent="0.25">
      <c r="B13" s="11" t="s">
        <v>26</v>
      </c>
      <c r="C13" s="14">
        <v>19004</v>
      </c>
      <c r="D13" s="14">
        <v>18906</v>
      </c>
      <c r="E13" s="14">
        <f>SUM(C13:D13)</f>
        <v>37910</v>
      </c>
    </row>
    <row r="14" spans="2:6" ht="20.25" customHeight="1" x14ac:dyDescent="0.25">
      <c r="B14" s="12" t="s">
        <v>27</v>
      </c>
      <c r="C14" s="15">
        <v>17407</v>
      </c>
      <c r="D14" s="15">
        <v>1551</v>
      </c>
      <c r="E14" s="15">
        <f t="shared" ref="E14:E18" si="0">SUM(C14:D14)</f>
        <v>18958</v>
      </c>
    </row>
    <row r="15" spans="2:6" ht="20.25" customHeight="1" x14ac:dyDescent="0.25">
      <c r="B15" s="12" t="s">
        <v>28</v>
      </c>
      <c r="C15" s="15">
        <v>5603</v>
      </c>
      <c r="D15" s="15">
        <v>3403</v>
      </c>
      <c r="E15" s="15">
        <f t="shared" si="0"/>
        <v>9006</v>
      </c>
    </row>
    <row r="16" spans="2:6" ht="20.25" customHeight="1" x14ac:dyDescent="0.25">
      <c r="B16" s="12" t="s">
        <v>207</v>
      </c>
      <c r="C16" s="15">
        <v>2855</v>
      </c>
      <c r="D16" s="15">
        <v>1293</v>
      </c>
      <c r="E16" s="15">
        <f t="shared" si="0"/>
        <v>4148</v>
      </c>
    </row>
    <row r="17" spans="2:6" ht="20.25" customHeight="1" x14ac:dyDescent="0.25">
      <c r="B17" s="12" t="s">
        <v>29</v>
      </c>
      <c r="C17" s="15">
        <v>1967</v>
      </c>
      <c r="D17" s="15">
        <v>180</v>
      </c>
      <c r="E17" s="15">
        <f t="shared" si="0"/>
        <v>2147</v>
      </c>
    </row>
    <row r="18" spans="2:6" ht="25.5" customHeight="1" x14ac:dyDescent="0.25">
      <c r="B18" s="13" t="s">
        <v>3</v>
      </c>
      <c r="C18" s="16">
        <f>SUM(C13:C17)</f>
        <v>46836</v>
      </c>
      <c r="D18" s="16">
        <f>SUM(D13:D17)</f>
        <v>25333</v>
      </c>
      <c r="E18" s="16">
        <f t="shared" si="0"/>
        <v>72169</v>
      </c>
    </row>
    <row r="19" spans="2:6" ht="17.25" customHeight="1" x14ac:dyDescent="0.25"/>
    <row r="20" spans="2:6" ht="17.25" customHeight="1" x14ac:dyDescent="0.25">
      <c r="B20" s="117" t="s">
        <v>364</v>
      </c>
    </row>
    <row r="21" spans="2:6" ht="30.75" customHeight="1" x14ac:dyDescent="0.25">
      <c r="B21" s="181" t="s">
        <v>327</v>
      </c>
      <c r="C21" s="181"/>
      <c r="D21" s="181"/>
      <c r="E21" s="181"/>
    </row>
    <row r="22" spans="2:6" ht="17.25" customHeight="1" x14ac:dyDescent="0.25">
      <c r="B22" s="105" t="s">
        <v>25</v>
      </c>
      <c r="C22" s="60" t="s">
        <v>309</v>
      </c>
      <c r="D22" s="60" t="s">
        <v>310</v>
      </c>
      <c r="E22" s="105"/>
      <c r="F22" s="19"/>
    </row>
    <row r="23" spans="2:6" ht="17.25" customHeight="1" x14ac:dyDescent="0.25">
      <c r="B23" s="105" t="s">
        <v>26</v>
      </c>
      <c r="C23" s="106">
        <f>C13/$E$13</f>
        <v>0.50129253495120019</v>
      </c>
      <c r="D23" s="106">
        <f>D13/$E$13</f>
        <v>0.49870746504879981</v>
      </c>
      <c r="E23" s="107">
        <f>SUM(C23:D23)</f>
        <v>1</v>
      </c>
      <c r="F23" s="19"/>
    </row>
    <row r="24" spans="2:6" ht="17.25" customHeight="1" x14ac:dyDescent="0.25">
      <c r="B24" s="105" t="s">
        <v>27</v>
      </c>
      <c r="C24" s="106">
        <f>C14/$E$14</f>
        <v>0.91818757252874772</v>
      </c>
      <c r="D24" s="106">
        <f>D14/$E$14</f>
        <v>8.1812427471252239E-2</v>
      </c>
      <c r="E24" s="107">
        <f t="shared" ref="E24:E27" si="1">SUM(C24:D24)</f>
        <v>1</v>
      </c>
      <c r="F24" s="40"/>
    </row>
    <row r="25" spans="2:6" x14ac:dyDescent="0.25">
      <c r="B25" s="105" t="s">
        <v>28</v>
      </c>
      <c r="C25" s="106">
        <f>C15/$E$15</f>
        <v>0.62214079502553854</v>
      </c>
      <c r="D25" s="106">
        <f>D15/$E$15</f>
        <v>0.37785920497446146</v>
      </c>
      <c r="E25" s="107">
        <f t="shared" si="1"/>
        <v>1</v>
      </c>
      <c r="F25" s="27"/>
    </row>
    <row r="26" spans="2:6" x14ac:dyDescent="0.25">
      <c r="B26" s="60" t="s">
        <v>207</v>
      </c>
      <c r="C26" s="106">
        <f>C16/$E$16</f>
        <v>0.6882835101253616</v>
      </c>
      <c r="D26" s="106">
        <f>D16/$E$16</f>
        <v>0.3117164898746384</v>
      </c>
      <c r="E26" s="107">
        <f t="shared" ref="E26" si="2">SUM(C26:D26)</f>
        <v>1</v>
      </c>
      <c r="F26" s="27"/>
    </row>
    <row r="27" spans="2:6" x14ac:dyDescent="0.25">
      <c r="B27" s="105" t="s">
        <v>29</v>
      </c>
      <c r="C27" s="106">
        <f>C17/$E$17</f>
        <v>0.91616208663251053</v>
      </c>
      <c r="D27" s="106">
        <f>D17/$E$17</f>
        <v>8.3837913367489525E-2</v>
      </c>
      <c r="E27" s="107">
        <f t="shared" si="1"/>
        <v>1</v>
      </c>
      <c r="F27" s="27"/>
    </row>
    <row r="28" spans="2:6" x14ac:dyDescent="0.25">
      <c r="B28" s="130" t="s">
        <v>3</v>
      </c>
      <c r="C28" s="105"/>
      <c r="D28" s="105"/>
      <c r="E28" s="105"/>
      <c r="F28" s="4"/>
    </row>
    <row r="29" spans="2:6" x14ac:dyDescent="0.25">
      <c r="B29" s="128"/>
      <c r="C29" s="5"/>
      <c r="D29" s="5"/>
      <c r="E29" s="5"/>
    </row>
    <row r="30" spans="2:6" x14ac:dyDescent="0.25">
      <c r="B30" s="126"/>
    </row>
    <row r="31" spans="2:6" x14ac:dyDescent="0.25">
      <c r="B31" s="126"/>
    </row>
    <row r="32" spans="2:6" ht="18.75" customHeight="1" x14ac:dyDescent="0.25">
      <c r="B32" s="120"/>
    </row>
    <row r="33" spans="2:6" ht="15" customHeight="1" x14ac:dyDescent="0.25">
      <c r="B33" s="126"/>
    </row>
    <row r="34" spans="2:6" ht="15" customHeight="1" x14ac:dyDescent="0.25">
      <c r="C34" s="8"/>
      <c r="D34" s="8"/>
      <c r="E34" s="8"/>
      <c r="F34" s="8"/>
    </row>
    <row r="35" spans="2:6" ht="19.5" customHeight="1" x14ac:dyDescent="0.25">
      <c r="C35" s="26"/>
      <c r="D35" s="26"/>
      <c r="E35" s="26"/>
    </row>
    <row r="36" spans="2:6" ht="17.25" customHeight="1" x14ac:dyDescent="0.25"/>
    <row r="37" spans="2:6" ht="17.25" customHeight="1" x14ac:dyDescent="0.25"/>
    <row r="40" spans="2:6" ht="16.5" customHeight="1" x14ac:dyDescent="0.25"/>
    <row r="41" spans="2:6" ht="18.75" customHeight="1" x14ac:dyDescent="0.25"/>
    <row r="44" spans="2:6" x14ac:dyDescent="0.25">
      <c r="B44" s="182" t="s">
        <v>396</v>
      </c>
      <c r="C44" s="182"/>
      <c r="D44" s="182"/>
      <c r="E44" s="182"/>
    </row>
    <row r="45" spans="2:6" x14ac:dyDescent="0.25">
      <c r="B45" s="159" t="s">
        <v>370</v>
      </c>
      <c r="C45" s="159"/>
      <c r="D45" s="159"/>
      <c r="E45" s="159"/>
    </row>
  </sheetData>
  <mergeCells count="5">
    <mergeCell ref="B45:E45"/>
    <mergeCell ref="B21:E21"/>
    <mergeCell ref="B8:E8"/>
    <mergeCell ref="B9:E9"/>
    <mergeCell ref="B44:E44"/>
  </mergeCells>
  <hyperlinks>
    <hyperlink ref="F1" location="ÍNDICE!A1" display="índice"/>
  </hyperlinks>
  <pageMargins left="0.7" right="0.7" top="0.75" bottom="0.75" header="0.3" footer="0.3"/>
  <pageSetup scale="8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16</vt:i4>
      </vt:variant>
    </vt:vector>
  </HeadingPairs>
  <TitlesOfParts>
    <vt:vector size="33" baseType="lpstr">
      <vt:lpstr>ÍNDICE</vt:lpstr>
      <vt:lpstr>1</vt:lpstr>
      <vt:lpstr>2</vt:lpstr>
      <vt:lpstr>3</vt:lpstr>
      <vt:lpstr>4.1</vt:lpstr>
      <vt:lpstr>4</vt:lpstr>
      <vt:lpstr>5</vt:lpstr>
      <vt:lpstr>6</vt:lpstr>
      <vt:lpstr>7</vt:lpstr>
      <vt:lpstr>8</vt:lpstr>
      <vt:lpstr>9</vt:lpstr>
      <vt:lpstr>10</vt:lpstr>
      <vt:lpstr>11</vt:lpstr>
      <vt:lpstr>Inf_4toNivel</vt:lpstr>
      <vt:lpstr>Inf_3erNivel</vt:lpstr>
      <vt:lpstr>Inf_Técnico</vt:lpstr>
      <vt:lpstr>INF3_ALL_3RO</vt:lpstr>
      <vt:lpstr>'1'!Área_de_impresión</vt:lpstr>
      <vt:lpstr>'10'!Área_de_impresión</vt:lpstr>
      <vt:lpstr>'11'!Área_de_impresión</vt:lpstr>
      <vt:lpstr>'2'!Área_de_impresión</vt:lpstr>
      <vt:lpstr>'3'!Área_de_impresión</vt:lpstr>
      <vt:lpstr>'4'!Área_de_impresión</vt:lpstr>
      <vt:lpstr>'4.1'!Área_de_impresión</vt:lpstr>
      <vt:lpstr>'5'!Área_de_impresión</vt:lpstr>
      <vt:lpstr>'6'!Área_de_impresión</vt:lpstr>
      <vt:lpstr>'7'!Área_de_impresión</vt:lpstr>
      <vt:lpstr>'8'!Área_de_impresión</vt:lpstr>
      <vt:lpstr>'9'!Área_de_impresión</vt:lpstr>
      <vt:lpstr>ÍNDICE!Área_de_impresión</vt:lpstr>
      <vt:lpstr>Inf_3erNivel!Área_de_impresión</vt:lpstr>
      <vt:lpstr>Inf_4toNivel!Área_de_impresión</vt:lpstr>
      <vt:lpstr>Inf_Técnico!Área_de_impresión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Paulina Arias</dc:creator>
  <cp:lastModifiedBy>ACESS Alicia Rentería</cp:lastModifiedBy>
  <cp:lastPrinted>2018-02-08T18:44:41Z</cp:lastPrinted>
  <dcterms:created xsi:type="dcterms:W3CDTF">2017-05-12T19:11:01Z</dcterms:created>
  <dcterms:modified xsi:type="dcterms:W3CDTF">2018-02-09T19:45:40Z</dcterms:modified>
</cp:coreProperties>
</file>