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ACESS\CGT\2. CT HCA\1. DT EPSS\1. Habilitación\P. Funcionamiento\Indicadores\2018\Enero\Emitidos Aprobados\"/>
    </mc:Choice>
  </mc:AlternateContent>
  <bookViews>
    <workbookView xWindow="0" yWindow="0" windowWidth="20490" windowHeight="7755" tabRatio="746"/>
  </bookViews>
  <sheets>
    <sheet name="ÍNDICE" sheetId="1" r:id="rId1"/>
    <sheet name="1" sheetId="8" r:id="rId2"/>
    <sheet name="2" sheetId="7" r:id="rId3"/>
    <sheet name="3" sheetId="28" r:id="rId4"/>
    <sheet name="4" sheetId="44" r:id="rId5"/>
    <sheet name="5" sheetId="45" r:id="rId6"/>
    <sheet name="6" sheetId="11" r:id="rId7"/>
    <sheet name="7" sheetId="46" r:id="rId8"/>
    <sheet name="8" sheetId="41" r:id="rId9"/>
    <sheet name="9" sheetId="12" r:id="rId10"/>
    <sheet name="10" sheetId="50" r:id="rId11"/>
    <sheet name="11" sheetId="49" r:id="rId12"/>
  </sheets>
  <definedNames>
    <definedName name="_xlnm._FilterDatabase" localSheetId="9" hidden="1">'9'!$B$11:$P$11</definedName>
    <definedName name="_xlnm.Print_Area" localSheetId="1">'1'!$A$1:$E$48</definedName>
    <definedName name="_xlnm.Print_Area" localSheetId="10">'10'!$A$1:$E$39</definedName>
    <definedName name="_xlnm.Print_Area" localSheetId="11">'11'!$A$1:$G$30</definedName>
    <definedName name="_xlnm.Print_Area" localSheetId="2">'2'!$A$1:$E$42</definedName>
    <definedName name="_xlnm.Print_Area" localSheetId="3">'3'!$A$1:$F$46</definedName>
    <definedName name="_xlnm.Print_Area" localSheetId="4">'4'!$A$1:$L$35</definedName>
    <definedName name="_xlnm.Print_Area" localSheetId="5">'5'!$A$1:$G$42</definedName>
    <definedName name="_xlnm.Print_Area" localSheetId="6">'6'!$A$1:$M$30</definedName>
    <definedName name="_xlnm.Print_Area" localSheetId="7">'7'!$A$1:$J$44</definedName>
    <definedName name="_xlnm.Print_Area" localSheetId="8">'8'!$A$1:$E$37</definedName>
    <definedName name="_xlnm.Print_Area" localSheetId="9">'9'!$A$1:$E$54</definedName>
    <definedName name="_xlnm.Print_Area" localSheetId="0">ÍNDICE!$A$1:$B$52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9" l="1"/>
  <c r="E20" i="44"/>
  <c r="E21" i="44"/>
  <c r="D25" i="28"/>
  <c r="D30" i="28"/>
  <c r="E12" i="50" l="1"/>
  <c r="C13" i="50" s="1"/>
  <c r="D46" i="12"/>
  <c r="D44" i="12"/>
  <c r="D42" i="12"/>
  <c r="D38" i="12"/>
  <c r="D34" i="12"/>
  <c r="D28" i="12"/>
  <c r="D25" i="12"/>
  <c r="D20" i="12"/>
  <c r="D16" i="12"/>
  <c r="D47" i="12" l="1"/>
  <c r="E12" i="12" s="1"/>
  <c r="D13" i="50"/>
  <c r="E13" i="50" l="1"/>
  <c r="E41" i="12"/>
  <c r="G14" i="45"/>
  <c r="D14" i="45" s="1"/>
  <c r="F13" i="28"/>
  <c r="J43" i="46"/>
  <c r="C47" i="12"/>
  <c r="M18" i="11"/>
  <c r="M17" i="11"/>
  <c r="M16" i="11"/>
  <c r="M15" i="11"/>
  <c r="M14" i="11"/>
  <c r="M13" i="11"/>
  <c r="E23" i="45"/>
  <c r="C23" i="45"/>
  <c r="G15" i="45"/>
  <c r="D15" i="45" s="1"/>
  <c r="G16" i="45"/>
  <c r="F16" i="45" s="1"/>
  <c r="G17" i="45"/>
  <c r="D17" i="45" s="1"/>
  <c r="G18" i="45"/>
  <c r="D18" i="45" s="1"/>
  <c r="G19" i="45"/>
  <c r="D19" i="45" s="1"/>
  <c r="G20" i="45"/>
  <c r="D20" i="45" s="1"/>
  <c r="G21" i="45"/>
  <c r="F21" i="45" s="1"/>
  <c r="G22" i="45"/>
  <c r="D22" i="45" s="1"/>
  <c r="L13" i="44"/>
  <c r="E24" i="44" s="1"/>
  <c r="F18" i="28"/>
  <c r="F17" i="28"/>
  <c r="F16" i="28"/>
  <c r="D28" i="28" s="1"/>
  <c r="F15" i="28"/>
  <c r="D27" i="28" s="1"/>
  <c r="F27" i="28" s="1"/>
  <c r="F14" i="28"/>
  <c r="E26" i="28" s="1"/>
  <c r="E11" i="7"/>
  <c r="F17" i="45"/>
  <c r="E27" i="44"/>
  <c r="E27" i="28"/>
  <c r="F20" i="45"/>
  <c r="E14" i="44"/>
  <c r="E30" i="28"/>
  <c r="I14" i="44"/>
  <c r="J14" i="44"/>
  <c r="D15" i="41"/>
  <c r="E19" i="11"/>
  <c r="F19" i="11"/>
  <c r="G19" i="11"/>
  <c r="H19" i="11"/>
  <c r="I19" i="11"/>
  <c r="J19" i="11"/>
  <c r="K19" i="11"/>
  <c r="L19" i="11"/>
  <c r="D19" i="11"/>
  <c r="E19" i="28"/>
  <c r="D19" i="28"/>
  <c r="D19" i="8"/>
  <c r="F12" i="49" l="1"/>
  <c r="C19" i="49" s="1"/>
  <c r="E12" i="49"/>
  <c r="C16" i="49" s="1"/>
  <c r="D12" i="49"/>
  <c r="C12" i="49"/>
  <c r="C18" i="49" s="1"/>
  <c r="M19" i="11"/>
  <c r="F15" i="45"/>
  <c r="F18" i="45"/>
  <c r="E25" i="44"/>
  <c r="H14" i="44"/>
  <c r="F14" i="44"/>
  <c r="D14" i="44"/>
  <c r="K14" i="44"/>
  <c r="G14" i="44"/>
  <c r="E23" i="44"/>
  <c r="C14" i="44"/>
  <c r="L14" i="44" s="1"/>
  <c r="E28" i="44"/>
  <c r="E26" i="44"/>
  <c r="C12" i="7"/>
  <c r="D12" i="7"/>
  <c r="E16" i="8"/>
  <c r="D29" i="8"/>
  <c r="D33" i="8"/>
  <c r="D30" i="8"/>
  <c r="D32" i="8"/>
  <c r="D31" i="8"/>
  <c r="D28" i="8"/>
  <c r="C17" i="49"/>
  <c r="E26" i="12"/>
  <c r="E35" i="12"/>
  <c r="E14" i="12"/>
  <c r="E33" i="12"/>
  <c r="E13" i="12"/>
  <c r="E22" i="12"/>
  <c r="E30" i="12"/>
  <c r="E29" i="12"/>
  <c r="E17" i="12"/>
  <c r="E36" i="12"/>
  <c r="E15" i="12"/>
  <c r="E24" i="12"/>
  <c r="E45" i="12"/>
  <c r="E46" i="12" s="1"/>
  <c r="E23" i="12"/>
  <c r="E27" i="12"/>
  <c r="E21" i="12"/>
  <c r="E43" i="12"/>
  <c r="E44" i="12" s="1"/>
  <c r="E37" i="12"/>
  <c r="E31" i="12"/>
  <c r="E40" i="12"/>
  <c r="E19" i="12"/>
  <c r="E39" i="12"/>
  <c r="E18" i="12"/>
  <c r="E32" i="12"/>
  <c r="E13" i="41"/>
  <c r="E14" i="41"/>
  <c r="D21" i="45"/>
  <c r="F19" i="45"/>
  <c r="D16" i="45"/>
  <c r="G23" i="45"/>
  <c r="F14" i="45"/>
  <c r="F22" i="45"/>
  <c r="E22" i="44"/>
  <c r="F25" i="28"/>
  <c r="F19" i="28"/>
  <c r="E28" i="28"/>
  <c r="D26" i="28"/>
  <c r="F26" i="28" s="1"/>
  <c r="E25" i="28"/>
  <c r="E29" i="28"/>
  <c r="F29" i="28" s="1"/>
  <c r="D29" i="28"/>
  <c r="F30" i="28"/>
  <c r="F28" i="28"/>
  <c r="E15" i="8"/>
  <c r="E14" i="8"/>
  <c r="E13" i="8"/>
  <c r="E17" i="8"/>
  <c r="E18" i="8"/>
  <c r="E16" i="12" l="1"/>
  <c r="D34" i="8"/>
  <c r="G12" i="49"/>
  <c r="E34" i="12"/>
  <c r="E42" i="12"/>
  <c r="E38" i="12"/>
  <c r="E25" i="12"/>
  <c r="E20" i="12"/>
  <c r="E28" i="12"/>
  <c r="E15" i="41"/>
  <c r="E19" i="8"/>
  <c r="E47" i="12" l="1"/>
</calcChain>
</file>

<file path=xl/sharedStrings.xml><?xml version="1.0" encoding="utf-8"?>
<sst xmlns="http://schemas.openxmlformats.org/spreadsheetml/2006/main" count="434" uniqueCount="260">
  <si>
    <t>Total general</t>
  </si>
  <si>
    <t>Total</t>
  </si>
  <si>
    <t>Descripción</t>
  </si>
  <si>
    <t>ZONA 1</t>
  </si>
  <si>
    <t>ZONA 2</t>
  </si>
  <si>
    <t>ZONA 3</t>
  </si>
  <si>
    <t>ZONA 4</t>
  </si>
  <si>
    <t>ZONA 5</t>
  </si>
  <si>
    <t>ZONA 6</t>
  </si>
  <si>
    <t>ZONA 7</t>
  </si>
  <si>
    <t>ZONA 8</t>
  </si>
  <si>
    <t>ZONA 9</t>
  </si>
  <si>
    <t>2.1</t>
  </si>
  <si>
    <t>2.2</t>
  </si>
  <si>
    <t>3.1</t>
  </si>
  <si>
    <t>3.2</t>
  </si>
  <si>
    <t>7.1</t>
  </si>
  <si>
    <t>Privado</t>
  </si>
  <si>
    <t>Público</t>
  </si>
  <si>
    <t>Permisos de Funcionamiento</t>
  </si>
  <si>
    <t>Tipo de Establecimiento</t>
  </si>
  <si>
    <t xml:space="preserve">Permisos de Funcionamientos </t>
  </si>
  <si>
    <t>I Nivel De Atención</t>
  </si>
  <si>
    <t>II Nivel De Atención</t>
  </si>
  <si>
    <t>III Nivel De Atención</t>
  </si>
  <si>
    <t>Establecimientos que Prestan Servicios de Apoyo</t>
  </si>
  <si>
    <t>Servicios de Atención de Salud Móvil</t>
  </si>
  <si>
    <t>Establecimientos que Prestan Servicios de Apoyo Indirecto</t>
  </si>
  <si>
    <t>Cód. 1</t>
  </si>
  <si>
    <t>CÓDIGO_1</t>
  </si>
  <si>
    <t>1.1</t>
  </si>
  <si>
    <t>1.2</t>
  </si>
  <si>
    <t>1.3</t>
  </si>
  <si>
    <t>1.4</t>
  </si>
  <si>
    <t>1.5</t>
  </si>
  <si>
    <t>5.1</t>
  </si>
  <si>
    <t>5.2</t>
  </si>
  <si>
    <t>5.3</t>
  </si>
  <si>
    <t>5.5</t>
  </si>
  <si>
    <t>5.8</t>
  </si>
  <si>
    <t>6.1</t>
  </si>
  <si>
    <t>6.2</t>
  </si>
  <si>
    <t>7.2</t>
  </si>
  <si>
    <t>7.4</t>
  </si>
  <si>
    <t>7.5</t>
  </si>
  <si>
    <t>7.6</t>
  </si>
  <si>
    <t>Puesto de Salud</t>
  </si>
  <si>
    <t>Consultorio General</t>
  </si>
  <si>
    <t>Servicios de Ambulancias</t>
  </si>
  <si>
    <t>I NIVEL DE ATENCIÓN</t>
  </si>
  <si>
    <t>II NIVEL DE ATENCIÓN</t>
  </si>
  <si>
    <t>III NIVEL DE ATENCIÓN</t>
  </si>
  <si>
    <t>ESTABLECIMIENTOS QUE PRESTAN SERVICIOS DE APOYO</t>
  </si>
  <si>
    <t>ESTABLECIMIENTOS QUE PRESTAN SERVICIOS DE APOYO INDIRECTO</t>
  </si>
  <si>
    <t>Centro de Salud A</t>
  </si>
  <si>
    <t>Centro de Salud B</t>
  </si>
  <si>
    <t>Centro de Salud C - Materno Infantil y Emergencia</t>
  </si>
  <si>
    <t>Ambulatorio</t>
  </si>
  <si>
    <t>Hospitalario</t>
  </si>
  <si>
    <t>Radiología e Imagen</t>
  </si>
  <si>
    <t>Laboratorio de Análisis Clínico</t>
  </si>
  <si>
    <t>Laboratorio de Anatomía Patológica</t>
  </si>
  <si>
    <t>Servicios de Sangre</t>
  </si>
  <si>
    <t>Centros de Rehabilitación Integral (CRI)</t>
  </si>
  <si>
    <t>Servicio Ambulatorio Móvil de Atención</t>
  </si>
  <si>
    <t>Establecimientos de Optometría y Óptica</t>
  </si>
  <si>
    <t>Establecimientos de Podología</t>
  </si>
  <si>
    <t>Establecimientos de Reducción de Peso (Sin Procedimientos Invasivos)</t>
  </si>
  <si>
    <t>AÑO</t>
  </si>
  <si>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</si>
  <si>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</si>
  <si>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</si>
  <si>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</si>
  <si>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</si>
  <si>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</si>
  <si>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</si>
  <si>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</si>
  <si>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</si>
  <si>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</si>
  <si>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</si>
  <si>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</si>
  <si>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</si>
  <si>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</si>
  <si>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</si>
  <si>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</si>
  <si>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</si>
  <si>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</si>
  <si>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</si>
  <si>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</si>
  <si>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</si>
  <si>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</si>
  <si>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</si>
  <si>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</si>
  <si>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</si>
  <si>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PRIVADO</t>
  </si>
  <si>
    <t>PÚBLICO</t>
  </si>
  <si>
    <t>ZONA</t>
  </si>
  <si>
    <t>%</t>
  </si>
  <si>
    <t>zona</t>
  </si>
  <si>
    <t>q</t>
  </si>
  <si>
    <t>% PRIVADO</t>
  </si>
  <si>
    <t>% PÚBLICO</t>
  </si>
  <si>
    <t>CÓDIGO 1 DÍGITO</t>
  </si>
  <si>
    <t>Índice &gt;&gt;</t>
  </si>
  <si>
    <t>Cuadro No .-5</t>
  </si>
  <si>
    <t>1 Dig.</t>
  </si>
  <si>
    <t>DESCRIP 1 DIG</t>
  </si>
  <si>
    <t>2 Dig.</t>
  </si>
  <si>
    <t>DESCRIP 2 DIG</t>
  </si>
  <si>
    <t>3 Dig.</t>
  </si>
  <si>
    <t>DESCRIP 3 DIG</t>
  </si>
  <si>
    <t>4 Dig.</t>
  </si>
  <si>
    <t>DESCRIP 4 DIG</t>
  </si>
  <si>
    <t>2.1.1</t>
  </si>
  <si>
    <t>Consultorio de Especialidad(es) clínico - quirúrgico</t>
  </si>
  <si>
    <t>2.1.2</t>
  </si>
  <si>
    <t>Centro de Especialidades</t>
  </si>
  <si>
    <t>2.1.3</t>
  </si>
  <si>
    <t>Centro clínico - quirúrgico ambulatorio (Hospital del Día)</t>
  </si>
  <si>
    <t>2.2.1</t>
  </si>
  <si>
    <t>Hospital Básico</t>
  </si>
  <si>
    <t>2.2.2</t>
  </si>
  <si>
    <t>Hospital General</t>
  </si>
  <si>
    <t>3.1.1</t>
  </si>
  <si>
    <t>Centro Especializado</t>
  </si>
  <si>
    <t>3.2.1</t>
  </si>
  <si>
    <t>Hospital Especializado</t>
  </si>
  <si>
    <t>3.2.2</t>
  </si>
  <si>
    <t>Hospital de Especialidades</t>
  </si>
  <si>
    <t>5.1.1</t>
  </si>
  <si>
    <t>Establecimientos de Radiología e Imagen de baja complejidad</t>
  </si>
  <si>
    <t>5.1.2</t>
  </si>
  <si>
    <t>Establecimientos de Radiología e Imagen de mediana complejidad</t>
  </si>
  <si>
    <t>5.1.3</t>
  </si>
  <si>
    <t>Establecimientos de Radiología e Imagen de alta complejidad</t>
  </si>
  <si>
    <t>5.2.1</t>
  </si>
  <si>
    <t>Laboratorio de Análisis Clínico de baja complejidad</t>
  </si>
  <si>
    <t>5.2.2</t>
  </si>
  <si>
    <t>Laboratorio de Análisis Clínico de mediana complejidad</t>
  </si>
  <si>
    <t>5.2.3</t>
  </si>
  <si>
    <t>Laboratorio de Análisis Clínico de alta complejidad</t>
  </si>
  <si>
    <t>5.5.2</t>
  </si>
  <si>
    <t>Centros de Colecta y Distribución</t>
  </si>
  <si>
    <t>5.8.1</t>
  </si>
  <si>
    <t>CRI de baja complejidad</t>
  </si>
  <si>
    <t>5.8.2</t>
  </si>
  <si>
    <t>CRI de mediana complejidad</t>
  </si>
  <si>
    <t>5.8.3</t>
  </si>
  <si>
    <t>CRI de alta complejidad</t>
  </si>
  <si>
    <t xml:space="preserve">SERVICIOS DE ATENCIÓN DE SALUD MÓVIL </t>
  </si>
  <si>
    <t>6.1.1</t>
  </si>
  <si>
    <t>Transporte primario o de atención prehospitalaría</t>
  </si>
  <si>
    <t>6.1.1.1</t>
  </si>
  <si>
    <t>Vehículo de asistencia y evaluación rápida</t>
  </si>
  <si>
    <t>6.1.1.2</t>
  </si>
  <si>
    <t>Ambulancia de soporte vital básico</t>
  </si>
  <si>
    <t>6.1.1.3</t>
  </si>
  <si>
    <t>Ambulancia de soporte vital avanzado</t>
  </si>
  <si>
    <t>6.1.2</t>
  </si>
  <si>
    <t>Transporte secundario</t>
  </si>
  <si>
    <t>6.1.2.1</t>
  </si>
  <si>
    <t>Ambulancia de transporte simple</t>
  </si>
  <si>
    <t>6.2.1</t>
  </si>
  <si>
    <t>Unidad móvil general</t>
  </si>
  <si>
    <t>Laboratorio de mecánica dental</t>
  </si>
  <si>
    <t>Laboratorio de prótesis médicas</t>
  </si>
  <si>
    <t>7.4.1</t>
  </si>
  <si>
    <t>Centros de optometría</t>
  </si>
  <si>
    <t>7.4.2</t>
  </si>
  <si>
    <t>Almacenes de óptica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</si>
  <si>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ACESS, Aplicativo Permiso de Funcionamiento de los Establecimientos de Salud registrados. 
</t>
    </r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</si>
  <si>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CTRAC, Gestión de Estadística y Análisis de la Información</t>
    </r>
  </si>
  <si>
    <t>FUERZAS ARMADAS</t>
  </si>
  <si>
    <t>IESS</t>
  </si>
  <si>
    <t>MSP</t>
  </si>
  <si>
    <t>POLICIA NACIONAL</t>
  </si>
  <si>
    <t>COORDINACIÓN TÉCNICA DE REGULACIÓN Y ASEGURAMIENTO DE LA CALIDAD</t>
  </si>
  <si>
    <t>AGENCIA DE ASEGURAMIENTO DE LA CALIDAD DE LOS SERVICIOS DE SALUD Y MEDICINA PREPAGADA</t>
  </si>
  <si>
    <t>Gestión de Estadística y Análisis de la Información</t>
  </si>
  <si>
    <t>Indicadores Permiso de Funcionamiento Aprobados  Vigentes</t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</si>
  <si>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 CTRAC, Gestión de Estadística y Análisis de la Información</t>
    </r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</si>
  <si>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ACESS</t>
    </r>
    <r>
      <rPr>
        <i/>
        <sz val="9"/>
        <color theme="1"/>
        <rFont val="Calibri"/>
        <family val="2"/>
        <scheme val="minor"/>
      </rPr>
      <t xml:space="preserve">, Aplicativo Permiso de Funcionamiento de los Establecimientos de Salud registrados. 
</t>
    </r>
  </si>
  <si>
    <r>
      <t xml:space="preserve">Fuente: </t>
    </r>
    <r>
      <rPr>
        <b/>
        <sz val="9"/>
        <color theme="1"/>
        <rFont val="Calibri"/>
        <family val="2"/>
        <scheme val="minor"/>
      </rPr>
      <t>ACESS</t>
    </r>
    <r>
      <rPr>
        <sz val="9"/>
        <color theme="1"/>
        <rFont val="Calibri"/>
        <family val="2"/>
        <scheme val="minor"/>
      </rPr>
      <t xml:space="preserve">, </t>
    </r>
    <r>
      <rPr>
        <i/>
        <sz val="9"/>
        <color theme="1"/>
        <rFont val="Calibri"/>
        <family val="2"/>
        <scheme val="minor"/>
      </rPr>
      <t xml:space="preserve">Aplicativo Permiso de Funcionamiento de los Establecimientos de Salud registrados. 
</t>
    </r>
  </si>
  <si>
    <r>
      <t xml:space="preserve">Fuente: ACESS, </t>
    </r>
    <r>
      <rPr>
        <i/>
        <sz val="9"/>
        <color theme="1"/>
        <rFont val="Calibri"/>
        <family val="2"/>
        <scheme val="minor"/>
      </rPr>
      <t xml:space="preserve">Aplicativo Permiso de Funcionamiento de los Establecimientos de Salud registrados. 
</t>
    </r>
  </si>
  <si>
    <r>
      <t xml:space="preserve">Elaboración: ACESS, CTRAC, </t>
    </r>
    <r>
      <rPr>
        <i/>
        <sz val="9"/>
        <color theme="1"/>
        <rFont val="Calibri"/>
        <family val="2"/>
        <scheme val="minor"/>
      </rPr>
      <t>Gestión de Estadística y Análisis de la Información</t>
    </r>
  </si>
  <si>
    <r>
      <t>Elaboración: ACESS, CTRAC,</t>
    </r>
    <r>
      <rPr>
        <i/>
        <sz val="9"/>
        <color theme="1"/>
        <rFont val="Calibri"/>
        <family val="2"/>
        <scheme val="minor"/>
      </rPr>
      <t xml:space="preserve"> Gestión de Estadística y Análisis de la Información</t>
    </r>
  </si>
  <si>
    <t>Cuadro No .-2</t>
  </si>
  <si>
    <t>Gráfico No .-2</t>
  </si>
  <si>
    <t>Cuadro No .-4</t>
  </si>
  <si>
    <t>Gráfico No .-4</t>
  </si>
  <si>
    <t>Gráfico No .-5</t>
  </si>
  <si>
    <t>Cuadro No .-6</t>
  </si>
  <si>
    <t>Gráfico No .-6</t>
  </si>
  <si>
    <t>Cuadro No .-7</t>
  </si>
  <si>
    <t>Gráfico No .-7</t>
  </si>
  <si>
    <t>Cuadro No .-8</t>
  </si>
  <si>
    <t>Cuadro No .-9</t>
  </si>
  <si>
    <t>Cuadro No .-10</t>
  </si>
  <si>
    <t>ÍNDICE DE CUADROS</t>
  </si>
  <si>
    <t>Cuadro No.-2</t>
  </si>
  <si>
    <t>Cuadro No.-4</t>
  </si>
  <si>
    <t>Cuadro No.-5</t>
  </si>
  <si>
    <t>ÍNDICE DE GRÁFICOS</t>
  </si>
  <si>
    <t>Cuadro No.-6</t>
  </si>
  <si>
    <t>Cuadro No.-7</t>
  </si>
  <si>
    <t>Cuadro No.-8</t>
  </si>
  <si>
    <t>Cuadro No.-9</t>
  </si>
  <si>
    <t>Cuadro No.-10</t>
  </si>
  <si>
    <t>Folio 1</t>
  </si>
  <si>
    <t>Folio 2</t>
  </si>
  <si>
    <t>Total ZONA 1</t>
  </si>
  <si>
    <t>Total ZONA 2</t>
  </si>
  <si>
    <t>Total ZONA 3</t>
  </si>
  <si>
    <t>Total ZONA 4</t>
  </si>
  <si>
    <t>Total ZONA 5</t>
  </si>
  <si>
    <t>Total ZONA 6</t>
  </si>
  <si>
    <t>Total ZONA 7</t>
  </si>
  <si>
    <t>Total ZONA 8</t>
  </si>
  <si>
    <t>Total ZONA 9</t>
  </si>
  <si>
    <t>Tipo</t>
  </si>
  <si>
    <t>Permisos de Funcionamiento emitidos para Establecimientos de Salud según Tipología del Establecimiento.</t>
  </si>
  <si>
    <t>Estructura de porcentual Permisos de Funcionamiento emitidos para Establecimientos de Salud según Tipología del Establecimiento.</t>
  </si>
  <si>
    <t>Cuadro No .-1</t>
  </si>
  <si>
    <t>Gráfico No .-1</t>
  </si>
  <si>
    <t>Permisos de Funcionamiento emitidos en Establecimientos de Salud según categoría del Establecimiento</t>
  </si>
  <si>
    <t>Estructura Porcentual Permisos de Funcionamiento emitidos en Establecimientos de Salud según categoría del Establecimiento</t>
  </si>
  <si>
    <t>Cuadro No .-3</t>
  </si>
  <si>
    <t>Permisos de Funcionamiento emitidos de los Establecimientos de Salud según Tipología y Categoría del Establecimiento.</t>
  </si>
  <si>
    <t>Estructura porcentual de Permisos de Funcionamiento emitidos de los Establecimientos de Salud según Tipología y Categoría del Establecimiento.</t>
  </si>
  <si>
    <t>Gráfico No .-3</t>
  </si>
  <si>
    <t>Permisos de Funcionamiento emitidos de los Establecimientos de Salud  según Zona.</t>
  </si>
  <si>
    <t>Estructura porcentual de Permisos de Funcionamiento emitidos de los Establecimientos de Salud  según Zona.</t>
  </si>
  <si>
    <t>Permisos de Funcionamiento emitidos de los Establecimientos de Salud según Zona y Categoría.</t>
  </si>
  <si>
    <t>Estructura porcentual Permisos de Funcionamiento emitidos de los Establecimientos de Salud según Zona y Categoría.</t>
  </si>
  <si>
    <t>Permisos de Funcionamiento emitidos de  Establecimientos de Salud según Tipología  por Zonas.</t>
  </si>
  <si>
    <t xml:space="preserve">Permisos de Funcionamiento emitidos de los Establecimientos de Salud según Tipología de Atención </t>
  </si>
  <si>
    <t>Permisos de Funcionamiento emitidos de los Establecimientos de Salud según Año, Categoría y  Mes</t>
  </si>
  <si>
    <t>Estructura porcentual de los Permisos de Funcionamiento emitidos de los Establecimientos de Salud según  Mes</t>
  </si>
  <si>
    <t>Permisos de Funcionamiento emitidos de los Establecimientos de Salud según Zona y Provincia.</t>
  </si>
  <si>
    <t>Cuadro No.-1</t>
  </si>
  <si>
    <t>Cuadro No.-3</t>
  </si>
  <si>
    <t>Indicadores Permiso de Funcionamiento Emitidos</t>
  </si>
  <si>
    <t>Período: Período:  Enero 2018</t>
  </si>
  <si>
    <t>Período:  Enero 2018</t>
  </si>
  <si>
    <t>5.3.3</t>
  </si>
  <si>
    <t>Laboratorio de Anatomía Patológica de referencia</t>
  </si>
  <si>
    <t>Enero</t>
  </si>
  <si>
    <t>TIPOS DE RED</t>
  </si>
  <si>
    <t>RED COMPLENTARIA</t>
  </si>
  <si>
    <t xml:space="preserve">RED PÚBLICA </t>
  </si>
  <si>
    <t xml:space="preserve">Permisos de Funcionamiento emitidos de los Establecimientos de Salud según Tipo de Red. </t>
  </si>
  <si>
    <t xml:space="preserve">Estructura Porcentual de los Permisos de Funcionamiento emitidos de los Establecimientos de Salud según Tipo de Red. </t>
  </si>
  <si>
    <t>Cuadro No .-11</t>
  </si>
  <si>
    <t>Gráfico No .-8</t>
  </si>
  <si>
    <t>Cuadro No.-11</t>
  </si>
  <si>
    <r>
      <rPr>
        <b/>
        <sz val="12"/>
        <color theme="1"/>
        <rFont val="Calibri"/>
        <family val="2"/>
        <scheme val="minor"/>
      </rPr>
      <t>Período:</t>
    </r>
    <r>
      <rPr>
        <sz val="12"/>
        <color theme="1"/>
        <rFont val="Calibri"/>
        <family val="2"/>
        <scheme val="minor"/>
      </rPr>
      <t xml:space="preserve"> Enero 2018</t>
    </r>
  </si>
  <si>
    <t>Categoría</t>
  </si>
  <si>
    <t xml:space="preserve">Permisos de Funcionamiento emitidos de los Establecimientos de Salud según Red Pública Integral. </t>
  </si>
  <si>
    <t>RED PÚBLICA INTEGRAL</t>
  </si>
  <si>
    <t xml:space="preserve">Estructura Porcentual de los Permisos de Funcionamiento emitidos de los Establecimientos de Salud según Red Pública Integral.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</si>
</sst>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 style="thin">
        <color rgb="FFABABAB"/>
      </right>
      <top style="thin">
        <color indexed="64"/>
      </top>
      <bottom/>
      <diagonal/>
    </border>
    <border>
      <left style="thin">
        <color rgb="FFABABAB"/>
      </left>
      <right/>
      <top style="thin">
        <color indexed="64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 style="thin">
        <color indexed="64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hair">
        <color theme="1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 style="hair">
        <color theme="1"/>
      </top>
      <bottom style="hair">
        <color theme="1"/>
      </bottom>
      <diagonal/>
    </border>
    <border>
      <left style="thin">
        <color rgb="FFABABAB"/>
      </left>
      <right/>
      <top style="hair">
        <color theme="1"/>
      </top>
      <bottom/>
      <diagonal/>
    </border>
    <border>
      <left style="thin">
        <color rgb="FFABABAB"/>
      </left>
      <right style="thin">
        <color rgb="FFABABAB"/>
      </right>
      <top style="hair">
        <color theme="1"/>
      </top>
      <bottom/>
      <diagonal/>
    </border>
    <border>
      <left style="thin">
        <color indexed="64"/>
      </left>
      <right style="thin">
        <color rgb="FFABABAB"/>
      </right>
      <top style="thin">
        <color indexed="64"/>
      </top>
      <bottom/>
      <diagonal/>
    </border>
    <border>
      <left style="thin">
        <color rgb="FFABABAB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/>
      <bottom style="hair">
        <color theme="1"/>
      </bottom>
      <diagonal/>
    </border>
    <border>
      <left style="thin">
        <color indexed="64"/>
      </left>
      <right style="thin">
        <color rgb="FFABABAB"/>
      </right>
      <top/>
      <bottom style="thin">
        <color indexed="64"/>
      </bottom>
      <diagonal/>
    </border>
    <border>
      <left style="thin">
        <color rgb="FFABABAB"/>
      </left>
      <right style="thin">
        <color rgb="FFABABAB"/>
      </right>
      <top/>
      <bottom style="thin">
        <color indexed="64"/>
      </bottom>
      <diagonal/>
    </border>
    <border>
      <left style="thin">
        <color rgb="FFABABAB"/>
      </left>
      <right/>
      <top style="hair">
        <color theme="1"/>
      </top>
      <bottom style="thin">
        <color indexed="64"/>
      </bottom>
      <diagonal/>
    </border>
    <border>
      <left style="thin">
        <color rgb="FFABABAB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>
      <alignment vertical="center" wrapText="1" readingOrder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9" fontId="4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0" xfId="0" applyNumberFormat="1" applyFont="1" applyFill="1" applyBorder="1"/>
    <xf numFmtId="0" fontId="2" fillId="0" borderId="0" xfId="0" applyFont="1" applyAlignment="1">
      <alignment vertical="center" wrapText="1" readingOrder="1"/>
    </xf>
    <xf numFmtId="10" fontId="5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9" fontId="0" fillId="0" borderId="0" xfId="1" applyNumberFormat="1" applyFont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14" fillId="0" borderId="0" xfId="3" applyNumberFormat="1" applyFont="1" applyAlignment="1">
      <alignment horizontal="center"/>
    </xf>
    <xf numFmtId="0" fontId="0" fillId="0" borderId="0" xfId="0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/>
    <xf numFmtId="0" fontId="5" fillId="0" borderId="0" xfId="0" applyFont="1" applyAlignment="1">
      <alignment horizontal="right"/>
    </xf>
    <xf numFmtId="0" fontId="18" fillId="0" borderId="0" xfId="3" applyFont="1"/>
    <xf numFmtId="0" fontId="6" fillId="0" borderId="0" xfId="0" applyFont="1" applyFill="1" applyBorder="1" applyAlignment="1">
      <alignment horizontal="center"/>
    </xf>
    <xf numFmtId="9" fontId="4" fillId="0" borderId="0" xfId="1" applyFont="1" applyFill="1"/>
    <xf numFmtId="3" fontId="0" fillId="0" borderId="2" xfId="0" applyNumberFormat="1" applyBorder="1" applyAlignment="1">
      <alignment horizontal="left"/>
    </xf>
    <xf numFmtId="3" fontId="0" fillId="0" borderId="3" xfId="0" applyNumberForma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Fill="1" applyBorder="1" applyAlignment="1"/>
    <xf numFmtId="0" fontId="1" fillId="0" borderId="0" xfId="0" applyFont="1" applyAlignment="1">
      <alignment vertical="center" wrapText="1" readingOrder="1"/>
    </xf>
    <xf numFmtId="0" fontId="1" fillId="0" borderId="0" xfId="0" applyFont="1" applyFill="1" applyBorder="1" applyAlignment="1"/>
    <xf numFmtId="9" fontId="1" fillId="0" borderId="0" xfId="1" applyFont="1" applyFill="1" applyBorder="1" applyAlignment="1"/>
    <xf numFmtId="0" fontId="1" fillId="0" borderId="0" xfId="0" applyNumberFormat="1" applyFont="1" applyFill="1" applyBorder="1" applyAlignment="1"/>
    <xf numFmtId="9" fontId="1" fillId="0" borderId="0" xfId="1" applyNumberFormat="1" applyFont="1" applyFill="1" applyBorder="1" applyAlignment="1"/>
    <xf numFmtId="3" fontId="2" fillId="0" borderId="5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left"/>
    </xf>
    <xf numFmtId="9" fontId="0" fillId="0" borderId="0" xfId="1" applyFont="1" applyFill="1" applyBorder="1" applyAlignment="1">
      <alignment horizontal="left"/>
    </xf>
    <xf numFmtId="9" fontId="4" fillId="0" borderId="0" xfId="1" applyFont="1" applyFill="1" applyBorder="1" applyAlignment="1">
      <alignment horizontal="left"/>
    </xf>
    <xf numFmtId="3" fontId="0" fillId="0" borderId="8" xfId="0" applyNumberForma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readingOrder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left"/>
    </xf>
    <xf numFmtId="164" fontId="4" fillId="0" borderId="0" xfId="1" applyNumberFormat="1" applyFont="1" applyAlignment="1">
      <alignment horizontal="left"/>
    </xf>
    <xf numFmtId="0" fontId="12" fillId="0" borderId="0" xfId="0" applyFont="1" applyFill="1" applyBorder="1" applyAlignment="1"/>
    <xf numFmtId="10" fontId="1" fillId="0" borderId="0" xfId="1" applyNumberFormat="1" applyFont="1" applyFill="1" applyBorder="1" applyAlignment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0" borderId="3" xfId="1" applyFont="1" applyBorder="1" applyAlignment="1">
      <alignment horizontal="center"/>
    </xf>
    <xf numFmtId="9" fontId="0" fillId="0" borderId="0" xfId="0" applyNumberFormat="1"/>
    <xf numFmtId="0" fontId="0" fillId="5" borderId="0" xfId="0" applyFill="1"/>
    <xf numFmtId="0" fontId="0" fillId="5" borderId="0" xfId="0" applyFill="1" applyAlignment="1">
      <alignment horizontal="left" wrapText="1"/>
    </xf>
    <xf numFmtId="0" fontId="20" fillId="0" borderId="0" xfId="0" applyFont="1"/>
    <xf numFmtId="0" fontId="0" fillId="0" borderId="0" xfId="0" applyAlignment="1">
      <alignment horizontal="left" wrapText="1"/>
    </xf>
    <xf numFmtId="0" fontId="22" fillId="0" borderId="11" xfId="0" applyFont="1" applyBorder="1"/>
    <xf numFmtId="3" fontId="21" fillId="0" borderId="12" xfId="0" applyNumberFormat="1" applyFont="1" applyBorder="1"/>
    <xf numFmtId="0" fontId="19" fillId="0" borderId="0" xfId="0" applyFont="1"/>
    <xf numFmtId="0" fontId="22" fillId="0" borderId="14" xfId="0" applyFont="1" applyBorder="1"/>
    <xf numFmtId="3" fontId="21" fillId="0" borderId="15" xfId="0" applyNumberFormat="1" applyFont="1" applyBorder="1"/>
    <xf numFmtId="0" fontId="22" fillId="0" borderId="16" xfId="0" applyFont="1" applyBorder="1"/>
    <xf numFmtId="3" fontId="21" fillId="0" borderId="17" xfId="0" applyNumberFormat="1" applyFont="1" applyBorder="1"/>
    <xf numFmtId="3" fontId="21" fillId="0" borderId="19" xfId="0" applyNumberFormat="1" applyFont="1" applyBorder="1"/>
    <xf numFmtId="3" fontId="21" fillId="0" borderId="21" xfId="0" applyNumberFormat="1" applyFont="1" applyBorder="1"/>
    <xf numFmtId="0" fontId="22" fillId="0" borderId="25" xfId="0" applyFont="1" applyBorder="1"/>
    <xf numFmtId="3" fontId="21" fillId="0" borderId="26" xfId="0" applyNumberFormat="1" applyFont="1" applyBorder="1"/>
    <xf numFmtId="0" fontId="22" fillId="0" borderId="11" xfId="0" applyFont="1" applyBorder="1" applyAlignment="1">
      <alignment wrapText="1"/>
    </xf>
    <xf numFmtId="0" fontId="21" fillId="0" borderId="6" xfId="0" applyFont="1" applyBorder="1"/>
    <xf numFmtId="0" fontId="21" fillId="0" borderId="27" xfId="0" applyFont="1" applyBorder="1" applyAlignment="1">
      <alignment wrapText="1"/>
    </xf>
    <xf numFmtId="0" fontId="22" fillId="0" borderId="27" xfId="0" applyFont="1" applyBorder="1"/>
    <xf numFmtId="3" fontId="21" fillId="0" borderId="28" xfId="0" applyNumberFormat="1" applyFont="1" applyBorder="1"/>
    <xf numFmtId="0" fontId="0" fillId="5" borderId="0" xfId="0" applyFill="1" applyAlignment="1">
      <alignment horizontal="left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right"/>
    </xf>
    <xf numFmtId="0" fontId="16" fillId="0" borderId="0" xfId="0" applyFont="1" applyAlignment="1"/>
    <xf numFmtId="0" fontId="13" fillId="0" borderId="0" xfId="3"/>
    <xf numFmtId="0" fontId="5" fillId="0" borderId="0" xfId="3" applyFont="1" applyAlignment="1">
      <alignment horizontal="right"/>
    </xf>
    <xf numFmtId="0" fontId="17" fillId="5" borderId="0" xfId="0" applyFont="1" applyFill="1" applyAlignment="1">
      <alignment horizontal="right"/>
    </xf>
    <xf numFmtId="0" fontId="13" fillId="0" borderId="0" xfId="3" applyAlignment="1">
      <alignment wrapText="1"/>
    </xf>
    <xf numFmtId="0" fontId="22" fillId="0" borderId="17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/>
    <xf numFmtId="9" fontId="1" fillId="4" borderId="0" xfId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3" fontId="0" fillId="6" borderId="8" xfId="0" applyNumberForma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3" fontId="2" fillId="6" borderId="8" xfId="0" applyNumberFormat="1" applyFont="1" applyFill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2" fillId="6" borderId="8" xfId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4" fillId="4" borderId="0" xfId="1" applyNumberFormat="1" applyFont="1" applyFill="1" applyBorder="1" applyAlignment="1"/>
    <xf numFmtId="9" fontId="4" fillId="4" borderId="0" xfId="0" applyNumberFormat="1" applyFont="1" applyFill="1" applyBorder="1" applyAlignment="1"/>
    <xf numFmtId="3" fontId="21" fillId="4" borderId="26" xfId="0" applyNumberFormat="1" applyFont="1" applyFill="1" applyBorder="1"/>
    <xf numFmtId="3" fontId="21" fillId="4" borderId="19" xfId="0" applyNumberFormat="1" applyFont="1" applyFill="1" applyBorder="1"/>
    <xf numFmtId="3" fontId="21" fillId="4" borderId="21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2" fillId="0" borderId="17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25" fillId="0" borderId="0" xfId="3" applyFont="1"/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Fill="1" applyBorder="1"/>
    <xf numFmtId="0" fontId="2" fillId="0" borderId="0" xfId="0" applyNumberFormat="1" applyFont="1" applyFill="1" applyBorder="1" applyAlignment="1"/>
    <xf numFmtId="0" fontId="6" fillId="4" borderId="0" xfId="0" applyFont="1" applyFill="1" applyBorder="1" applyAlignment="1"/>
    <xf numFmtId="0" fontId="22" fillId="0" borderId="17" xfId="0" applyFont="1" applyBorder="1" applyAlignment="1">
      <alignment vertical="center"/>
    </xf>
    <xf numFmtId="0" fontId="22" fillId="0" borderId="17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5" fillId="4" borderId="0" xfId="1" applyNumberFormat="1" applyFont="1" applyFill="1" applyBorder="1" applyAlignment="1"/>
    <xf numFmtId="9" fontId="5" fillId="4" borderId="0" xfId="0" applyNumberFormat="1" applyFont="1" applyFill="1" applyBorder="1" applyAlignment="1"/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left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3" fontId="26" fillId="4" borderId="0" xfId="0" applyNumberFormat="1" applyFont="1" applyFill="1" applyBorder="1" applyAlignment="1">
      <alignment horizontal="center"/>
    </xf>
    <xf numFmtId="9" fontId="12" fillId="4" borderId="0" xfId="1" applyFont="1" applyFill="1" applyBorder="1" applyAlignment="1">
      <alignment horizontal="center" vertical="center" wrapText="1"/>
    </xf>
    <xf numFmtId="0" fontId="26" fillId="4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27" fillId="0" borderId="0" xfId="3" applyFont="1"/>
    <xf numFmtId="3" fontId="2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left" wrapText="1"/>
    </xf>
    <xf numFmtId="9" fontId="2" fillId="0" borderId="8" xfId="1" applyFont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00CC00"/>
      <color rgb="FFFF0000"/>
      <color rgb="FF0563C1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01353162882523"/>
          <c:y val="4.9990244582259084E-2"/>
          <c:w val="0.50761131284274241"/>
          <c:h val="0.83223348299954447"/>
        </c:manualLayout>
      </c:layout>
      <c:pieChart>
        <c:varyColors val="1"/>
        <c:ser>
          <c:idx val="0"/>
          <c:order val="0"/>
          <c:tx>
            <c:strRef>
              <c:f>'1'!$D$27</c:f>
              <c:strCache>
                <c:ptCount val="1"/>
                <c:pt idx="0">
                  <c:v>Permisos de Funcionamientos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651851825661442"/>
                  <c:y val="-4.8604960039028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690405770082963E-2"/>
                  <c:y val="4.131673185386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851748835105002E-2"/>
                  <c:y val="0.13004775653719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5480877879995697E-2"/>
                  <c:y val="0.10222973593389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'1'!$C$28:$C$33</c:f>
              <c:strCache>
                <c:ptCount val="6"/>
                <c:pt idx="0">
                  <c:v>I Nivel De Atención</c:v>
                </c:pt>
                <c:pt idx="1">
                  <c:v>II Nivel De Atención</c:v>
                </c:pt>
                <c:pt idx="2">
                  <c:v>III Nivel De Atención</c:v>
                </c:pt>
                <c:pt idx="3">
                  <c:v>Establecimientos que Prestan Servicios de Apoyo</c:v>
                </c:pt>
                <c:pt idx="4">
                  <c:v>Servicios de Atención de Salud Móvil</c:v>
                </c:pt>
                <c:pt idx="5">
                  <c:v>Establecimientos que Prestan Servicios de Apoyo Indirecto</c:v>
                </c:pt>
              </c:strCache>
            </c:strRef>
          </c:cat>
          <c:val>
            <c:numRef>
              <c:f>'1'!$D$28:$D$33</c:f>
              <c:numCache>
                <c:formatCode>0.00%</c:formatCode>
                <c:ptCount val="6"/>
                <c:pt idx="0">
                  <c:v>0.55645851154833192</c:v>
                </c:pt>
                <c:pt idx="1">
                  <c:v>0.23652694610778444</c:v>
                </c:pt>
                <c:pt idx="2">
                  <c:v>2.3524379811804962E-2</c:v>
                </c:pt>
                <c:pt idx="3">
                  <c:v>0.10094097519247219</c:v>
                </c:pt>
                <c:pt idx="4">
                  <c:v>1.9674935842600515E-2</c:v>
                </c:pt>
                <c:pt idx="5">
                  <c:v>6.2874251497005984E-2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1522240"/>
        <c:axId val="2101521152"/>
      </c:barChart>
      <c:catAx>
        <c:axId val="21015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1521152"/>
        <c:crosses val="autoZero"/>
        <c:auto val="1"/>
        <c:lblAlgn val="ctr"/>
        <c:lblOffset val="100"/>
        <c:noMultiLvlLbl val="0"/>
      </c:catAx>
      <c:valAx>
        <c:axId val="210152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152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7688478595348"/>
          <c:y val="5.8062798561837256E-2"/>
          <c:w val="0.49472006516426825"/>
          <c:h val="0.8886926183932084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3242388451443574"/>
                  <c:y val="-0.12938830562846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39085739282591"/>
                  <c:y val="7.9778725575969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0647207892116929E-2"/>
                  <c:y val="1.1092621467698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'11'!$C$10:$F$10</c:f>
              <c:strCache>
                <c:ptCount val="4"/>
                <c:pt idx="0">
                  <c:v>MSP</c:v>
                </c:pt>
                <c:pt idx="1">
                  <c:v>IESS</c:v>
                </c:pt>
                <c:pt idx="2">
                  <c:v>FUERZAS ARMADAS</c:v>
                </c:pt>
                <c:pt idx="3">
                  <c:v>POLICIA NACIONAL</c:v>
                </c:pt>
              </c:strCache>
            </c:strRef>
          </c:cat>
          <c:val>
            <c:numRef>
              <c:f>'11'!$C$12:$F$12</c:f>
              <c:numCache>
                <c:formatCode>0%</c:formatCode>
                <c:ptCount val="4"/>
                <c:pt idx="0">
                  <c:v>0.6654411764705882</c:v>
                </c:pt>
                <c:pt idx="1">
                  <c:v>0.29411764705882354</c:v>
                </c:pt>
                <c:pt idx="2">
                  <c:v>2.5735294117647058E-2</c:v>
                </c:pt>
                <c:pt idx="3">
                  <c:v>1.4705882352941176E-2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5954736"/>
        <c:axId val="2101524960"/>
      </c:barChart>
      <c:catAx>
        <c:axId val="20359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1524960"/>
        <c:crosses val="autoZero"/>
        <c:auto val="1"/>
        <c:lblAlgn val="ctr"/>
        <c:lblOffset val="100"/>
        <c:noMultiLvlLbl val="0"/>
      </c:catAx>
      <c:valAx>
        <c:axId val="2101524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359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17964932745977"/>
          <c:y val="0.10510569144449998"/>
          <c:w val="0.55353030494240285"/>
          <c:h val="0.77082741004246857"/>
        </c:manualLayout>
      </c:layout>
      <c:pieChart>
        <c:varyColors val="1"/>
        <c:ser>
          <c:idx val="0"/>
          <c:order val="0"/>
          <c:tx>
            <c:strRef>
              <c:f>'2'!$B$11</c:f>
              <c:strCache>
                <c:ptCount val="1"/>
                <c:pt idx="0">
                  <c:v>Permisos de Funcionamiento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5.9329068241469815E-2"/>
                  <c:y val="-0.201236512102653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466207349081358E-2"/>
                  <c:y val="0.140381306503353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'2'!$C$10:$D$10</c:f>
              <c:strCache>
                <c:ptCount val="2"/>
                <c:pt idx="0">
                  <c:v>Privado</c:v>
                </c:pt>
                <c:pt idx="1">
                  <c:v>Público</c:v>
                </c:pt>
              </c:strCache>
            </c:strRef>
          </c:cat>
          <c:val>
            <c:numRef>
              <c:f>'2'!$C$12:$D$12</c:f>
              <c:numCache>
                <c:formatCode>0%</c:formatCode>
                <c:ptCount val="2"/>
                <c:pt idx="0">
                  <c:v>0.87211291702309668</c:v>
                </c:pt>
                <c:pt idx="1">
                  <c:v>0.12788708297690335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95013123359585"/>
          <c:y val="0.88651498101826853"/>
          <c:w val="0.26556671795335929"/>
          <c:h val="6.6548195544072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557480314960627"/>
          <c:y val="3.4766888881091015E-2"/>
          <c:w val="0.53275164928708241"/>
          <c:h val="0.853971450531658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'3'!$D$24</c:f>
              <c:strCache>
                <c:ptCount val="1"/>
                <c:pt idx="0">
                  <c:v>Privado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'3'!$C$25:$C$30</c:f>
              <c:strCache>
                <c:ptCount val="6"/>
                <c:pt idx="0">
                  <c:v>I Nivel De Atención</c:v>
                </c:pt>
                <c:pt idx="1">
                  <c:v>II Nivel De Atención</c:v>
                </c:pt>
                <c:pt idx="2">
                  <c:v>III Nivel De Atención</c:v>
                </c:pt>
                <c:pt idx="3">
                  <c:v>Establecimientos que Prestan Servicios de Apoyo</c:v>
                </c:pt>
                <c:pt idx="4">
                  <c:v>Servicios de Atención de Salud Móvil</c:v>
                </c:pt>
                <c:pt idx="5">
                  <c:v>Establecimientos que Prestan Servicios de Apoyo Indirecto</c:v>
                </c:pt>
              </c:strCache>
            </c:strRef>
          </c:cat>
          <c:val>
            <c:numRef>
              <c:f>'3'!$D$25:$D$30</c:f>
              <c:numCache>
                <c:formatCode>0%</c:formatCode>
                <c:ptCount val="6"/>
                <c:pt idx="0">
                  <c:v>0.8186010760953113</c:v>
                </c:pt>
                <c:pt idx="1">
                  <c:v>0.96202531645569622</c:v>
                </c:pt>
                <c:pt idx="2">
                  <c:v>0.92727272727272725</c:v>
                </c:pt>
                <c:pt idx="3">
                  <c:v>0.97457627118644063</c:v>
                </c:pt>
                <c:pt idx="4">
                  <c:v>0.30434782608695654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'3'!$E$24</c:f>
              <c:strCache>
                <c:ptCount val="1"/>
                <c:pt idx="0">
                  <c:v>Público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'3'!$C$25:$C$30</c:f>
              <c:strCache>
                <c:ptCount val="6"/>
                <c:pt idx="0">
                  <c:v>I Nivel De Atención</c:v>
                </c:pt>
                <c:pt idx="1">
                  <c:v>II Nivel De Atención</c:v>
                </c:pt>
                <c:pt idx="2">
                  <c:v>III Nivel De Atención</c:v>
                </c:pt>
                <c:pt idx="3">
                  <c:v>Establecimientos que Prestan Servicios de Apoyo</c:v>
                </c:pt>
                <c:pt idx="4">
                  <c:v>Servicios de Atención de Salud Móvil</c:v>
                </c:pt>
                <c:pt idx="5">
                  <c:v>Establecimientos que Prestan Servicios de Apoyo Indirecto</c:v>
                </c:pt>
              </c:strCache>
            </c:strRef>
          </c:cat>
          <c:val>
            <c:numRef>
              <c:f>'3'!$E$25:$E$30</c:f>
              <c:numCache>
                <c:formatCode>0%</c:formatCode>
                <c:ptCount val="6"/>
                <c:pt idx="0">
                  <c:v>0.1813989239046887</c:v>
                </c:pt>
                <c:pt idx="1">
                  <c:v>3.7974683544303799E-2</c:v>
                </c:pt>
                <c:pt idx="2">
                  <c:v>7.2727272727272724E-2</c:v>
                </c:pt>
                <c:pt idx="3">
                  <c:v>2.5423728813559324E-2</c:v>
                </c:pt>
                <c:pt idx="4">
                  <c:v>0.69565217391304346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530400"/>
        <c:axId val="2101527680"/>
      </c:barChart>
      <c:catAx>
        <c:axId val="2101530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1527680"/>
        <c:crosses val="autoZero"/>
        <c:auto val="1"/>
        <c:lblAlgn val="ctr"/>
        <c:lblOffset val="100"/>
        <c:noMultiLvlLbl val="0"/>
      </c:catAx>
      <c:valAx>
        <c:axId val="2101527680"/>
        <c:scaling>
          <c:orientation val="minMax"/>
          <c:max val="1"/>
        </c:scaling>
        <c:delete val="1"/>
        <c:axPos val="t"/>
        <c:numFmt formatCode="0%" sourceLinked="1"/>
        <c:majorTickMark val="none"/>
        <c:minorTickMark val="none"/>
        <c:tickLblPos val="nextTo"/>
        <c:crossAx val="210153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5745245573604"/>
          <c:y val="3.9664298638949547E-2"/>
          <c:w val="0.8570425475442639"/>
          <c:h val="0.920671402722100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dLbl>
              <c:idx val="8"/>
              <c:layout>
                <c:manualLayout>
                  <c:x val="2.7089467077484775E-2"/>
                  <c:y val="7.89473926562578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'4'!$C$20:$C$28</c:f>
              <c:strCache>
                <c:ptCount val="9"/>
                <c:pt idx="0">
                  <c:v>ZONA 9</c:v>
                </c:pt>
                <c:pt idx="1">
                  <c:v>ZONA 6</c:v>
                </c:pt>
                <c:pt idx="2">
                  <c:v>ZONA 3</c:v>
                </c:pt>
                <c:pt idx="3">
                  <c:v>ZONA 7</c:v>
                </c:pt>
                <c:pt idx="4">
                  <c:v>ZONA 4</c:v>
                </c:pt>
                <c:pt idx="5">
                  <c:v>ZONA 1</c:v>
                </c:pt>
                <c:pt idx="6">
                  <c:v>ZONA 5</c:v>
                </c:pt>
                <c:pt idx="7">
                  <c:v>ZONA 8</c:v>
                </c:pt>
                <c:pt idx="8">
                  <c:v>ZONA 2</c:v>
                </c:pt>
              </c:strCache>
            </c:strRef>
          </c:cat>
          <c:val>
            <c:numRef>
              <c:f>'4'!$E$20:$E$28</c:f>
              <c:numCache>
                <c:formatCode>0%</c:formatCode>
                <c:ptCount val="9"/>
                <c:pt idx="0">
                  <c:v>0.35543199315654406</c:v>
                </c:pt>
                <c:pt idx="1">
                  <c:v>0.14242942686056459</c:v>
                </c:pt>
                <c:pt idx="2">
                  <c:v>0.13216424294268606</c:v>
                </c:pt>
                <c:pt idx="3">
                  <c:v>9.7091531223267746E-2</c:v>
                </c:pt>
                <c:pt idx="4">
                  <c:v>7.6988879384088965E-2</c:v>
                </c:pt>
                <c:pt idx="5">
                  <c:v>5.517536355859709E-2</c:v>
                </c:pt>
                <c:pt idx="6">
                  <c:v>5.089820359281437E-2</c:v>
                </c:pt>
                <c:pt idx="7">
                  <c:v>4.9615055603079557E-2</c:v>
                </c:pt>
                <c:pt idx="8">
                  <c:v>4.0205303678357569E-2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1343590342543"/>
          <c:y val="3.3750939807844327E-2"/>
          <c:w val="0.83186564096574567"/>
          <c:h val="0.862311144526501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'5'!$D$13</c:f>
              <c:strCache>
                <c:ptCount val="1"/>
                <c:pt idx="0">
                  <c:v>% PRIVADO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'5'!$B$14:$B$22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'5'!$D$14:$D$22</c:f>
              <c:numCache>
                <c:formatCode>0%</c:formatCode>
                <c:ptCount val="9"/>
                <c:pt idx="0">
                  <c:v>0.58139534883720934</c:v>
                </c:pt>
                <c:pt idx="1">
                  <c:v>0.85106382978723405</c:v>
                </c:pt>
                <c:pt idx="2">
                  <c:v>0.8673139158576052</c:v>
                </c:pt>
                <c:pt idx="3">
                  <c:v>0.80555555555555558</c:v>
                </c:pt>
                <c:pt idx="4">
                  <c:v>0.9327731092436975</c:v>
                </c:pt>
                <c:pt idx="5">
                  <c:v>0.90090090090090091</c:v>
                </c:pt>
                <c:pt idx="6">
                  <c:v>0.65638766519823788</c:v>
                </c:pt>
                <c:pt idx="7">
                  <c:v>0.96551724137931039</c:v>
                </c:pt>
                <c:pt idx="8">
                  <c:v>0.96149217809867626</c:v>
                </c:pt>
              </c:numCache>
            </c:numRef>
          </c:val>
        </c:ser>
        <c:ser>
          <c:idx val="1"/>
          <c:order val="1"/>
          <c:tx>
            <c:strRef>
              <c:f>'5'!$F$13</c:f>
              <c:strCache>
                <c:ptCount val="1"/>
                <c:pt idx="0">
                  <c:v>% PÚBLICO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'5'!$B$14:$B$22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'5'!$F$14:$F$22</c:f>
              <c:numCache>
                <c:formatCode>0%</c:formatCode>
                <c:ptCount val="9"/>
                <c:pt idx="0">
                  <c:v>0.41860465116279072</c:v>
                </c:pt>
                <c:pt idx="1">
                  <c:v>0.14893617021276595</c:v>
                </c:pt>
                <c:pt idx="2">
                  <c:v>0.13268608414239483</c:v>
                </c:pt>
                <c:pt idx="3">
                  <c:v>0.19444444444444445</c:v>
                </c:pt>
                <c:pt idx="4">
                  <c:v>6.7226890756302518E-2</c:v>
                </c:pt>
                <c:pt idx="5">
                  <c:v>9.90990990990991E-2</c:v>
                </c:pt>
                <c:pt idx="6">
                  <c:v>0.34361233480176212</c:v>
                </c:pt>
                <c:pt idx="7">
                  <c:v>3.4482758620689655E-2</c:v>
                </c:pt>
                <c:pt idx="8">
                  <c:v>3.8507821901323708E-2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101527136"/>
        <c:axId val="2101528768"/>
      </c:barChart>
      <c:catAx>
        <c:axId val="2101527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1528768"/>
        <c:crosses val="autoZero"/>
        <c:auto val="1"/>
        <c:lblAlgn val="ctr"/>
        <c:lblOffset val="100"/>
        <c:noMultiLvlLbl val="0"/>
      </c:catAx>
      <c:valAx>
        <c:axId val="21015287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0152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'8'!$C$13:$C$14</c:f>
              <c:strCache>
                <c:ptCount val="2"/>
                <c:pt idx="0">
                  <c:v>Privado</c:v>
                </c:pt>
                <c:pt idx="1">
                  <c:v>Público</c:v>
                </c:pt>
              </c:strCache>
            </c:strRef>
          </c:cat>
          <c:val>
            <c:numRef>
              <c:f>'8'!$E$13:$E$14</c:f>
              <c:numCache>
                <c:formatCode>0%</c:formatCode>
                <c:ptCount val="2"/>
                <c:pt idx="0">
                  <c:v>0.87211291702309668</c:v>
                </c:pt>
                <c:pt idx="1">
                  <c:v>0.12788708297690335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01523872"/>
        <c:axId val="2101517344"/>
      </c:barChart>
      <c:catAx>
        <c:axId val="2101523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1517344"/>
        <c:crosses val="autoZero"/>
        <c:auto val="1"/>
        <c:lblAlgn val="ctr"/>
        <c:lblOffset val="100"/>
        <c:noMultiLvlLbl val="0"/>
      </c:catAx>
      <c:valAx>
        <c:axId val="21015173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0152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1517888"/>
        <c:axId val="2101516800"/>
      </c:barChart>
      <c:catAx>
        <c:axId val="210151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1516800"/>
        <c:crosses val="autoZero"/>
        <c:auto val="1"/>
        <c:lblAlgn val="ctr"/>
        <c:lblOffset val="100"/>
        <c:noMultiLvlLbl val="0"/>
      </c:catAx>
      <c:valAx>
        <c:axId val="2101516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151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CC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6.4851596675415568E-2"/>
                  <c:y val="0.16754994167395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547484689413818"/>
                  <c:y val="-0.245997739865850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'10'!$C$11:$D$11</c:f>
              <c:strCache>
                <c:ptCount val="2"/>
                <c:pt idx="0">
                  <c:v>RED PÚBLICA </c:v>
                </c:pt>
                <c:pt idx="1">
                  <c:v>RED COMPLENTARIA</c:v>
                </c:pt>
              </c:strCache>
            </c:strRef>
          </c:cat>
          <c:val>
            <c:numRef>
              <c:f>'10'!$C$13:$D$13</c:f>
              <c:numCache>
                <c:formatCode>0%</c:formatCode>
                <c:ptCount val="2"/>
                <c:pt idx="0">
                  <c:v>0.12788708297690335</c:v>
                </c:pt>
                <c:pt idx="1">
                  <c:v>0.87211291702309668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39872387844145"/>
          <c:y val="0.43367099524338892"/>
          <c:w val="0.27956469531481293"/>
          <c:h val="0.18767832959164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8.xml"/><Relationship Id="rId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chart" Target="../charts/chart10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6516159</xdr:colOff>
      <xdr:row>27</xdr:row>
      <xdr:rowOff>47625</xdr:rowOff>
    </xdr:from>
    <xdr:to>
      <xdr:col>1</xdr:col>
      <xdr:colOff>8706909</xdr:colOff>
      <xdr:row>30</xdr:row>
      <xdr:rowOff>85725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509" y="7115175"/>
          <a:ext cx="21907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5945505</xdr:colOff>
      <xdr:row>0</xdr:row>
      <xdr:rowOff>47624</xdr:rowOff>
    </xdr:from>
    <xdr:to>
      <xdr:col>1</xdr:col>
      <xdr:colOff>8705850</xdr:colOff>
      <xdr:row>3</xdr:row>
      <xdr:rowOff>123825</xdr:rowOff>
    </xdr:to>
    <xdr:pic>
      <xdr:nvPicPr>
        <xdr:cNvPr id="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855" y="47624"/>
          <a:ext cx="2760345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0</xdr:row>
      <xdr:rowOff>28575</xdr:rowOff>
    </xdr:from>
    <xdr:to>
      <xdr:col>1</xdr:col>
      <xdr:colOff>2066925</xdr:colOff>
      <xdr:row>3</xdr:row>
      <xdr:rowOff>123826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8575"/>
          <a:ext cx="2914649" cy="67627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27</xdr:row>
      <xdr:rowOff>47626</xdr:rowOff>
    </xdr:from>
    <xdr:to>
      <xdr:col>1</xdr:col>
      <xdr:colOff>2047874</xdr:colOff>
      <xdr:row>30</xdr:row>
      <xdr:rowOff>123826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191376"/>
          <a:ext cx="2914649" cy="76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2620450</xdr:colOff>
      <xdr:row>0</xdr:row>
      <xdr:rowOff>66675</xdr:rowOff>
    </xdr:from>
    <xdr:to>
      <xdr:col>4</xdr:col>
      <xdr:colOff>702945</xdr:colOff>
      <xdr:row>3</xdr:row>
      <xdr:rowOff>152400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8825" y="66675"/>
          <a:ext cx="228302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114300</xdr:rowOff>
    </xdr:from>
    <xdr:to>
      <xdr:col>2</xdr:col>
      <xdr:colOff>704850</xdr:colOff>
      <xdr:row>4</xdr:row>
      <xdr:rowOff>47625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14300"/>
          <a:ext cx="2724150" cy="771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37</xdr:row>
      <xdr:rowOff>0</xdr:rowOff>
    </xdr:from>
    <xdr:to>
      <xdr:col>3</xdr:col>
      <xdr:colOff>1464468</xdr:colOff>
      <xdr:row>37</xdr:row>
      <xdr:rowOff>71437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990599</xdr:colOff>
      <xdr:row>0</xdr:row>
      <xdr:rowOff>28574</xdr:rowOff>
    </xdr:from>
    <xdr:to>
      <xdr:col>4</xdr:col>
      <xdr:colOff>1285875</xdr:colOff>
      <xdr:row>3</xdr:row>
      <xdr:rowOff>104775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4" y="28574"/>
          <a:ext cx="1676401" cy="723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257174</xdr:colOff>
      <xdr:row>16</xdr:row>
      <xdr:rowOff>242886</xdr:rowOff>
    </xdr:from>
    <xdr:to>
      <xdr:col>4</xdr:col>
      <xdr:colOff>1295400</xdr:colOff>
      <xdr:row>33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0</xdr:row>
      <xdr:rowOff>1</xdr:rowOff>
    </xdr:from>
    <xdr:to>
      <xdr:col>2</xdr:col>
      <xdr:colOff>561975</xdr:colOff>
      <xdr:row>3</xdr:row>
      <xdr:rowOff>57151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1"/>
          <a:ext cx="2314575" cy="704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29</xdr:row>
      <xdr:rowOff>0</xdr:rowOff>
    </xdr:from>
    <xdr:to>
      <xdr:col>3</xdr:col>
      <xdr:colOff>1464468</xdr:colOff>
      <xdr:row>29</xdr:row>
      <xdr:rowOff>71437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0</xdr:row>
      <xdr:rowOff>38100</xdr:rowOff>
    </xdr:from>
    <xdr:to>
      <xdr:col>6</xdr:col>
      <xdr:colOff>1143000</xdr:colOff>
      <xdr:row>3</xdr:row>
      <xdr:rowOff>133350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8100"/>
          <a:ext cx="2228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1266825</xdr:colOff>
      <xdr:row>14</xdr:row>
      <xdr:rowOff>4761</xdr:rowOff>
    </xdr:from>
    <xdr:to>
      <xdr:col>6</xdr:col>
      <xdr:colOff>19050</xdr:colOff>
      <xdr:row>27</xdr:row>
      <xdr:rowOff>209549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57150</xdr:colOff>
      <xdr:row>0</xdr:row>
      <xdr:rowOff>38100</xdr:rowOff>
    </xdr:from>
    <xdr:to>
      <xdr:col>2</xdr:col>
      <xdr:colOff>504825</xdr:colOff>
      <xdr:row>3</xdr:row>
      <xdr:rowOff>161925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0" y="38100"/>
          <a:ext cx="2419350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78317</xdr:colOff>
      <xdr:row>23</xdr:row>
      <xdr:rowOff>9527</xdr:rowOff>
    </xdr:from>
    <xdr:to>
      <xdr:col>4</xdr:col>
      <xdr:colOff>584200</xdr:colOff>
      <xdr:row>43</xdr:row>
      <xdr:rowOff>171452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0</xdr:row>
      <xdr:rowOff>133351</xdr:rowOff>
    </xdr:from>
    <xdr:to>
      <xdr:col>4</xdr:col>
      <xdr:colOff>721995</xdr:colOff>
      <xdr:row>4</xdr:row>
      <xdr:rowOff>38101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33351"/>
          <a:ext cx="23126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9526</xdr:colOff>
      <xdr:row>0</xdr:row>
      <xdr:rowOff>161925</xdr:rowOff>
    </xdr:from>
    <xdr:to>
      <xdr:col>2</xdr:col>
      <xdr:colOff>1981201</xdr:colOff>
      <xdr:row>4</xdr:row>
      <xdr:rowOff>95250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1" y="161925"/>
          <a:ext cx="2724150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27</xdr:row>
      <xdr:rowOff>0</xdr:rowOff>
    </xdr:from>
    <xdr:to>
      <xdr:col>3</xdr:col>
      <xdr:colOff>1464468</xdr:colOff>
      <xdr:row>27</xdr:row>
      <xdr:rowOff>71437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15</xdr:row>
      <xdr:rowOff>204786</xdr:rowOff>
    </xdr:from>
    <xdr:to>
      <xdr:col>4</xdr:col>
      <xdr:colOff>733425</xdr:colOff>
      <xdr:row>33</xdr:row>
      <xdr:rowOff>95250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695325</xdr:colOff>
      <xdr:row>0</xdr:row>
      <xdr:rowOff>66675</xdr:rowOff>
    </xdr:from>
    <xdr:to>
      <xdr:col>4</xdr:col>
      <xdr:colOff>1274445</xdr:colOff>
      <xdr:row>3</xdr:row>
      <xdr:rowOff>161925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66675"/>
          <a:ext cx="191262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66675</xdr:rowOff>
    </xdr:from>
    <xdr:to>
      <xdr:col>2</xdr:col>
      <xdr:colOff>523875</xdr:colOff>
      <xdr:row>3</xdr:row>
      <xdr:rowOff>133350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2900" y="66675"/>
          <a:ext cx="2257425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93889</xdr:colOff>
      <xdr:row>21</xdr:row>
      <xdr:rowOff>459919</xdr:rowOff>
    </xdr:from>
    <xdr:to>
      <xdr:col>5</xdr:col>
      <xdr:colOff>883104</xdr:colOff>
      <xdr:row>41</xdr:row>
      <xdr:rowOff>95250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0</xdr:row>
      <xdr:rowOff>95250</xdr:rowOff>
    </xdr:from>
    <xdr:to>
      <xdr:col>5</xdr:col>
      <xdr:colOff>988695</xdr:colOff>
      <xdr:row>4</xdr:row>
      <xdr:rowOff>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95250"/>
          <a:ext cx="23126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76200</xdr:rowOff>
    </xdr:from>
    <xdr:to>
      <xdr:col>2</xdr:col>
      <xdr:colOff>1905000</xdr:colOff>
      <xdr:row>4</xdr:row>
      <xdr:rowOff>76200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76200"/>
          <a:ext cx="2590800" cy="83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209551</xdr:rowOff>
    </xdr:from>
    <xdr:to>
      <xdr:col>10</xdr:col>
      <xdr:colOff>495301</xdr:colOff>
      <xdr:row>33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638175</xdr:colOff>
      <xdr:row>0</xdr:row>
      <xdr:rowOff>104774</xdr:rowOff>
    </xdr:from>
    <xdr:to>
      <xdr:col>11</xdr:col>
      <xdr:colOff>693420</xdr:colOff>
      <xdr:row>4</xdr:row>
      <xdr:rowOff>76199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104774"/>
          <a:ext cx="231267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114300</xdr:rowOff>
    </xdr:from>
    <xdr:to>
      <xdr:col>3</xdr:col>
      <xdr:colOff>133350</xdr:colOff>
      <xdr:row>4</xdr:row>
      <xdr:rowOff>95250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114300"/>
          <a:ext cx="2724150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10582</xdr:colOff>
      <xdr:row>25</xdr:row>
      <xdr:rowOff>73025</xdr:rowOff>
    </xdr:from>
    <xdr:to>
      <xdr:col>6</xdr:col>
      <xdr:colOff>613834</xdr:colOff>
      <xdr:row>39</xdr:row>
      <xdr:rowOff>105835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1123950</xdr:colOff>
      <xdr:row>0</xdr:row>
      <xdr:rowOff>114300</xdr:rowOff>
    </xdr:from>
    <xdr:to>
      <xdr:col>6</xdr:col>
      <xdr:colOff>769620</xdr:colOff>
      <xdr:row>4</xdr:row>
      <xdr:rowOff>19050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4300"/>
          <a:ext cx="206502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123825</xdr:rowOff>
    </xdr:from>
    <xdr:to>
      <xdr:col>2</xdr:col>
      <xdr:colOff>1123950</xdr:colOff>
      <xdr:row>4</xdr:row>
      <xdr:rowOff>57150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123825"/>
          <a:ext cx="2724150" cy="771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0</xdr:row>
      <xdr:rowOff>95250</xdr:rowOff>
    </xdr:from>
    <xdr:to>
      <xdr:col>12</xdr:col>
      <xdr:colOff>693420</xdr:colOff>
      <xdr:row>4</xdr:row>
      <xdr:rowOff>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95250"/>
          <a:ext cx="23126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123825</xdr:rowOff>
    </xdr:from>
    <xdr:to>
      <xdr:col>3</xdr:col>
      <xdr:colOff>123825</xdr:colOff>
      <xdr:row>4</xdr:row>
      <xdr:rowOff>57150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23825"/>
          <a:ext cx="2724150" cy="771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0</xdr:rowOff>
    </xdr:from>
    <xdr:to>
      <xdr:col>9</xdr:col>
      <xdr:colOff>407670</xdr:colOff>
      <xdr:row>2</xdr:row>
      <xdr:rowOff>161925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5" y="0"/>
          <a:ext cx="210312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19050</xdr:colOff>
      <xdr:row>2</xdr:row>
      <xdr:rowOff>142875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724150" cy="600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1695450</xdr:colOff>
      <xdr:row>0</xdr:row>
      <xdr:rowOff>95250</xdr:rowOff>
    </xdr:from>
    <xdr:to>
      <xdr:col>4</xdr:col>
      <xdr:colOff>1960245</xdr:colOff>
      <xdr:row>4</xdr:row>
      <xdr:rowOff>57150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95250"/>
          <a:ext cx="231267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18</xdr:row>
      <xdr:rowOff>352426</xdr:rowOff>
    </xdr:from>
    <xdr:to>
      <xdr:col>4</xdr:col>
      <xdr:colOff>1000124</xdr:colOff>
      <xdr:row>32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142875</xdr:rowOff>
    </xdr:from>
    <xdr:to>
      <xdr:col>2</xdr:col>
      <xdr:colOff>1733550</xdr:colOff>
      <xdr:row>4</xdr:row>
      <xdr:rowOff>66674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142875"/>
          <a:ext cx="2124075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showGridLines="0" tabSelected="1" view="pageBreakPreview" zoomScaleNormal="100" zoomScaleSheetLayoutView="100" workbookViewId="0">
      <selection activeCell="E45" sqref="E45"/>
    </sheetView>
  </sheetViews>
  <sheetFormatPr baseColWidth="10" defaultRowHeight="15" x14ac:dyDescent="0.25"/>
  <cols>
    <col min="1" max="1" width="13.42578125" style="34" customWidth="1"/>
    <col min="2" max="2" width="131.42578125" customWidth="1"/>
  </cols>
  <sheetData>
    <row r="1" spans="1:2" ht="15.75" x14ac:dyDescent="0.25">
      <c r="A1" s="113"/>
      <c r="B1" s="87"/>
    </row>
    <row r="2" spans="1:2" x14ac:dyDescent="0.25">
      <c r="A2" s="109"/>
      <c r="B2" s="87"/>
    </row>
    <row r="3" spans="1:2" x14ac:dyDescent="0.25">
      <c r="A3" s="109"/>
      <c r="B3" s="87"/>
    </row>
    <row r="4" spans="1:2" x14ac:dyDescent="0.25">
      <c r="A4" s="109"/>
      <c r="B4" s="87"/>
    </row>
    <row r="6" spans="1:2" ht="18.75" x14ac:dyDescent="0.3">
      <c r="A6" s="166" t="s">
        <v>177</v>
      </c>
      <c r="B6" s="166"/>
    </row>
    <row r="7" spans="1:2" ht="21.75" customHeight="1" x14ac:dyDescent="0.3">
      <c r="A7" s="166" t="s">
        <v>176</v>
      </c>
      <c r="B7" s="166"/>
    </row>
    <row r="8" spans="1:2" ht="20.25" customHeight="1" x14ac:dyDescent="0.25">
      <c r="A8" s="167" t="s">
        <v>178</v>
      </c>
      <c r="B8" s="167"/>
    </row>
    <row r="10" spans="1:2" ht="15.75" x14ac:dyDescent="0.25">
      <c r="A10" s="167" t="s">
        <v>241</v>
      </c>
      <c r="B10" s="167"/>
    </row>
    <row r="11" spans="1:2" ht="15.75" x14ac:dyDescent="0.25">
      <c r="B11" s="36"/>
    </row>
    <row r="12" spans="1:2" ht="15.75" x14ac:dyDescent="0.25">
      <c r="A12" s="37" t="s">
        <v>255</v>
      </c>
    </row>
    <row r="13" spans="1:2" x14ac:dyDescent="0.25">
      <c r="B13" s="34" t="s">
        <v>208</v>
      </c>
    </row>
    <row r="14" spans="1:2" ht="19.5" customHeight="1" x14ac:dyDescent="0.3">
      <c r="A14" s="165" t="s">
        <v>198</v>
      </c>
      <c r="B14" s="165"/>
    </row>
    <row r="15" spans="1:2" ht="26.25" customHeight="1" x14ac:dyDescent="0.25">
      <c r="A15" s="38" t="s">
        <v>239</v>
      </c>
      <c r="B15" s="213" t="s">
        <v>220</v>
      </c>
    </row>
    <row r="16" spans="1:2" ht="26.25" customHeight="1" x14ac:dyDescent="0.25">
      <c r="A16" s="38" t="s">
        <v>199</v>
      </c>
      <c r="B16" s="111" t="s">
        <v>224</v>
      </c>
    </row>
    <row r="17" spans="1:2" ht="26.25" customHeight="1" x14ac:dyDescent="0.25">
      <c r="A17" s="38" t="s">
        <v>240</v>
      </c>
      <c r="B17" s="111" t="s">
        <v>227</v>
      </c>
    </row>
    <row r="18" spans="1:2" ht="26.25" customHeight="1" x14ac:dyDescent="0.25">
      <c r="A18" s="38" t="s">
        <v>200</v>
      </c>
      <c r="B18" s="111" t="s">
        <v>230</v>
      </c>
    </row>
    <row r="19" spans="1:2" ht="26.25" customHeight="1" x14ac:dyDescent="0.25">
      <c r="A19" s="38" t="s">
        <v>201</v>
      </c>
      <c r="B19" s="111" t="s">
        <v>232</v>
      </c>
    </row>
    <row r="20" spans="1:2" ht="26.25" customHeight="1" x14ac:dyDescent="0.25">
      <c r="A20" s="38" t="s">
        <v>203</v>
      </c>
      <c r="B20" s="111" t="s">
        <v>234</v>
      </c>
    </row>
    <row r="21" spans="1:2" ht="26.25" customHeight="1" x14ac:dyDescent="0.25">
      <c r="A21" s="38" t="s">
        <v>204</v>
      </c>
      <c r="B21" s="111" t="s">
        <v>235</v>
      </c>
    </row>
    <row r="22" spans="1:2" ht="26.25" customHeight="1" x14ac:dyDescent="0.25">
      <c r="A22" s="38" t="s">
        <v>205</v>
      </c>
      <c r="B22" s="111" t="s">
        <v>236</v>
      </c>
    </row>
    <row r="23" spans="1:2" ht="26.25" customHeight="1" x14ac:dyDescent="0.25">
      <c r="A23" s="38" t="s">
        <v>206</v>
      </c>
      <c r="B23" s="148" t="s">
        <v>238</v>
      </c>
    </row>
    <row r="24" spans="1:2" ht="26.25" customHeight="1" x14ac:dyDescent="0.25">
      <c r="A24" s="38" t="s">
        <v>207</v>
      </c>
      <c r="B24" s="148" t="s">
        <v>250</v>
      </c>
    </row>
    <row r="25" spans="1:2" ht="26.25" customHeight="1" x14ac:dyDescent="0.25">
      <c r="A25" s="38" t="s">
        <v>254</v>
      </c>
      <c r="B25" s="148" t="s">
        <v>257</v>
      </c>
    </row>
    <row r="26" spans="1:2" ht="20.25" customHeight="1" x14ac:dyDescent="0.25">
      <c r="A26" s="38"/>
      <c r="B26" s="39"/>
    </row>
    <row r="27" spans="1:2" ht="20.25" customHeight="1" x14ac:dyDescent="0.25">
      <c r="A27" s="38"/>
      <c r="B27" s="39"/>
    </row>
    <row r="28" spans="1:2" ht="18" customHeight="1" x14ac:dyDescent="0.25">
      <c r="A28" s="109"/>
      <c r="B28" s="87"/>
    </row>
    <row r="29" spans="1:2" ht="18" customHeight="1" x14ac:dyDescent="0.25">
      <c r="A29" s="109"/>
      <c r="B29" s="87"/>
    </row>
    <row r="30" spans="1:2" ht="18" customHeight="1" x14ac:dyDescent="0.25">
      <c r="A30" s="109"/>
      <c r="B30" s="87"/>
    </row>
    <row r="31" spans="1:2" ht="18" customHeight="1" x14ac:dyDescent="0.25">
      <c r="A31" s="109"/>
      <c r="B31" s="87"/>
    </row>
    <row r="32" spans="1:2" ht="20.25" customHeight="1" x14ac:dyDescent="0.25"/>
    <row r="33" spans="1:2" ht="20.25" customHeight="1" x14ac:dyDescent="0.3">
      <c r="A33" s="166" t="s">
        <v>177</v>
      </c>
      <c r="B33" s="166"/>
    </row>
    <row r="34" spans="1:2" ht="20.25" customHeight="1" x14ac:dyDescent="0.3">
      <c r="A34" s="110"/>
      <c r="B34" s="110" t="s">
        <v>176</v>
      </c>
    </row>
    <row r="35" spans="1:2" ht="20.25" customHeight="1" x14ac:dyDescent="0.25">
      <c r="A35" s="167" t="s">
        <v>178</v>
      </c>
      <c r="B35" s="167"/>
    </row>
    <row r="36" spans="1:2" ht="20.25" customHeight="1" x14ac:dyDescent="0.25"/>
    <row r="37" spans="1:2" ht="20.25" customHeight="1" x14ac:dyDescent="0.25">
      <c r="A37" s="167" t="s">
        <v>179</v>
      </c>
      <c r="B37" s="167"/>
    </row>
    <row r="38" spans="1:2" ht="20.25" customHeight="1" x14ac:dyDescent="0.25">
      <c r="B38" s="36"/>
    </row>
    <row r="39" spans="1:2" ht="20.25" customHeight="1" x14ac:dyDescent="0.25">
      <c r="A39" s="37" t="s">
        <v>242</v>
      </c>
    </row>
    <row r="40" spans="1:2" ht="20.25" customHeight="1" x14ac:dyDescent="0.25">
      <c r="A40" s="38"/>
      <c r="B40" s="112" t="s">
        <v>209</v>
      </c>
    </row>
    <row r="41" spans="1:2" ht="23.25" customHeight="1" x14ac:dyDescent="0.3">
      <c r="A41" s="165" t="s">
        <v>202</v>
      </c>
      <c r="B41" s="165"/>
    </row>
    <row r="42" spans="1:2" ht="25.5" customHeight="1" x14ac:dyDescent="0.25">
      <c r="A42" s="108" t="s">
        <v>223</v>
      </c>
      <c r="B42" s="114" t="s">
        <v>221</v>
      </c>
    </row>
    <row r="43" spans="1:2" ht="25.5" customHeight="1" x14ac:dyDescent="0.25">
      <c r="A43" s="108" t="s">
        <v>187</v>
      </c>
      <c r="B43" s="111" t="s">
        <v>225</v>
      </c>
    </row>
    <row r="44" spans="1:2" ht="25.5" customHeight="1" x14ac:dyDescent="0.25">
      <c r="A44" s="108" t="s">
        <v>229</v>
      </c>
      <c r="B44" s="111" t="s">
        <v>228</v>
      </c>
    </row>
    <row r="45" spans="1:2" ht="25.5" customHeight="1" x14ac:dyDescent="0.25">
      <c r="A45" s="108" t="s">
        <v>189</v>
      </c>
      <c r="B45" s="111" t="s">
        <v>231</v>
      </c>
    </row>
    <row r="46" spans="1:2" ht="25.5" customHeight="1" x14ac:dyDescent="0.25">
      <c r="A46" s="108" t="s">
        <v>190</v>
      </c>
      <c r="B46" s="111" t="s">
        <v>233</v>
      </c>
    </row>
    <row r="47" spans="1:2" ht="25.5" customHeight="1" x14ac:dyDescent="0.25">
      <c r="A47" s="108" t="s">
        <v>192</v>
      </c>
      <c r="B47" s="111" t="s">
        <v>237</v>
      </c>
    </row>
    <row r="48" spans="1:2" ht="24" customHeight="1" x14ac:dyDescent="0.25">
      <c r="A48" s="108" t="s">
        <v>194</v>
      </c>
      <c r="B48" s="148" t="s">
        <v>251</v>
      </c>
    </row>
    <row r="49" spans="1:2" ht="23.25" customHeight="1" x14ac:dyDescent="0.25">
      <c r="A49" s="108" t="s">
        <v>253</v>
      </c>
      <c r="B49" s="148" t="s">
        <v>259</v>
      </c>
    </row>
  </sheetData>
  <mergeCells count="9">
    <mergeCell ref="A14:B14"/>
    <mergeCell ref="A41:B41"/>
    <mergeCell ref="A6:B6"/>
    <mergeCell ref="A8:B8"/>
    <mergeCell ref="A10:B10"/>
    <mergeCell ref="A33:B33"/>
    <mergeCell ref="A35:B35"/>
    <mergeCell ref="A37:B37"/>
    <mergeCell ref="A7:B7"/>
  </mergeCells>
  <hyperlinks>
    <hyperlink ref="B15" location="'1'!A1" display="Permisos de Funcionamiento emitidos para Establecimientos de Salud según Tipología del Establecimiento."/>
    <hyperlink ref="B16" location="'2'!A1" display="Permisos de Funcionamiento emitidos en Establecimientos de Salud según categoría del Establecimiento"/>
    <hyperlink ref="B42" location="'1'!A1" display="Estructura de porcentual Permisos de Funcionamiento emitidos para Establecimientos de Salud según Tipología del Establecimiento."/>
    <hyperlink ref="B43" location="'2'!A1" display="Estructura Porcentual Permisos de Funcionamiento emitidos en Establecimientos de Salud según categoría del Establecimiento"/>
    <hyperlink ref="B17" location="'3'!A1" display="Permisos de Funcionamiento emitidos de los Establecimientos de Salud según Tipología y Categoría del Establecimiento."/>
    <hyperlink ref="B18" location="'4'!A1" display="Permisos de Funcionamiento emitidos de los Establecimientos de Salud  según Zona."/>
    <hyperlink ref="B19" location="'5'!A1" display="Permisos de Funcionamiento emitidos de los Establecimientos de Salud según Zona y Categoría."/>
    <hyperlink ref="B20" location="'6'!A1" display="Permisos de Funcionamiento emitidos de  Establecimientos de Salud según Tipología  por Zonas."/>
    <hyperlink ref="B21" location="'7'!A1" display="Permisos de Funcionamiento emitidos de los Establecimientos de Salud según Tipología de Atención "/>
    <hyperlink ref="B22" location="'8'!A1" display="Permisos de Funcionamiento emitidos de los Establecimientos de Salud según Año, Categoría y  Mes"/>
    <hyperlink ref="B23" location="'9'!A1" display="Permisos de Funcionamiento emitidos de los Establecimientos de Salud según Zona y Provincia."/>
    <hyperlink ref="B24" location="'10'!A1" display="Permisos de Funcionamiento emitidos de los Establecimientos de Salud según Red Pública. "/>
    <hyperlink ref="B44" location="'3'!A1" display="Estructura porcentual de Permisos de Funcionamiento emitidos de los Establecimientos de Salud según Tipología y Categoría del Establecimiento."/>
    <hyperlink ref="B45" location="'4'!A1" display="Estructura porcentual de Permisos de Funcionamiento emitidos de los Establecimientos de Salud  según Zona."/>
    <hyperlink ref="B46" location="'5'!A1" display="Estructura porcentual Permisos de Funcionamiento emitidos de los Establecimientos de Salud según Zona y Categoría."/>
    <hyperlink ref="B47" location="'8'!A1" display="Estructura porcentual de los Permisos de Funcionamiento emitidos de los Establecimientos de Salud según  Mes"/>
    <hyperlink ref="B48" location="'10'!A1" display="Estructura Porcentual de los Permisos de Funcionamiento emitidos de los Establecimientos de Salud según Red Pública. "/>
    <hyperlink ref="B25" location="'11'!A1" display="Permisos de Funcionamiento emitidos de los Establecimientos de Salud según Red Pública. "/>
    <hyperlink ref="B49" location="'11'!A1" display="Estructura Porcentual de los Permisos de Funcionamiento emitidos de los Establecimientos de Salud según Red Pública. 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showGridLines="0" view="pageBreakPreview" zoomScaleNormal="100" zoomScaleSheetLayoutView="100" workbookViewId="0">
      <selection activeCell="D42" sqref="D42"/>
    </sheetView>
  </sheetViews>
  <sheetFormatPr baseColWidth="10" defaultRowHeight="15" x14ac:dyDescent="0.25"/>
  <cols>
    <col min="1" max="1" width="2.42578125" customWidth="1"/>
    <col min="2" max="2" width="31.140625" customWidth="1"/>
    <col min="3" max="3" width="40" style="45" customWidth="1"/>
    <col min="4" max="4" width="23" customWidth="1"/>
  </cols>
  <sheetData>
    <row r="1" spans="2:6" ht="21" x14ac:dyDescent="0.35">
      <c r="B1" s="87"/>
      <c r="C1" s="107"/>
      <c r="D1" s="87"/>
      <c r="E1" s="87"/>
      <c r="F1" s="33" t="s">
        <v>103</v>
      </c>
    </row>
    <row r="2" spans="2:6" x14ac:dyDescent="0.25">
      <c r="B2" s="87"/>
      <c r="C2" s="107"/>
      <c r="D2" s="87"/>
      <c r="E2" s="87"/>
    </row>
    <row r="3" spans="2:6" x14ac:dyDescent="0.25">
      <c r="B3" s="87"/>
      <c r="C3" s="107"/>
      <c r="D3" s="87"/>
      <c r="E3" s="87"/>
    </row>
    <row r="4" spans="2:6" x14ac:dyDescent="0.25">
      <c r="B4" s="87"/>
      <c r="C4" s="107"/>
      <c r="D4" s="87"/>
      <c r="E4" s="87"/>
    </row>
    <row r="5" spans="2:6" x14ac:dyDescent="0.25">
      <c r="B5" s="87"/>
      <c r="C5" s="107"/>
      <c r="D5" s="87"/>
      <c r="E5" s="87"/>
    </row>
    <row r="7" spans="2:6" x14ac:dyDescent="0.25">
      <c r="B7" s="89" t="s">
        <v>196</v>
      </c>
    </row>
    <row r="8" spans="2:6" ht="30" customHeight="1" x14ac:dyDescent="0.25">
      <c r="B8" s="173" t="s">
        <v>238</v>
      </c>
      <c r="C8" s="173"/>
      <c r="D8" s="173"/>
    </row>
    <row r="9" spans="2:6" x14ac:dyDescent="0.25">
      <c r="B9" s="170" t="s">
        <v>243</v>
      </c>
      <c r="C9" s="170"/>
      <c r="D9" s="170"/>
    </row>
    <row r="11" spans="2:6" ht="34.5" customHeight="1" x14ac:dyDescent="0.25">
      <c r="B11" s="3" t="s">
        <v>96</v>
      </c>
      <c r="C11" s="116" t="s">
        <v>69</v>
      </c>
      <c r="D11" s="3">
        <v>2018</v>
      </c>
      <c r="E11" s="116" t="s">
        <v>97</v>
      </c>
    </row>
    <row r="12" spans="2:6" ht="14.25" customHeight="1" x14ac:dyDescent="0.25">
      <c r="B12" s="127" t="s">
        <v>3</v>
      </c>
      <c r="C12" s="42" t="s">
        <v>73</v>
      </c>
      <c r="D12" s="9">
        <v>18</v>
      </c>
      <c r="E12" s="131">
        <f>D12/$D$47</f>
        <v>7.6988879384088963E-3</v>
      </c>
    </row>
    <row r="13" spans="2:6" ht="14.25" customHeight="1" x14ac:dyDescent="0.25">
      <c r="B13" s="128"/>
      <c r="C13" s="58" t="s">
        <v>77</v>
      </c>
      <c r="D13" s="57">
        <v>29</v>
      </c>
      <c r="E13" s="132">
        <f t="shared" ref="E13:E15" si="0">D13/$D$47</f>
        <v>1.2403763900769889E-2</v>
      </c>
    </row>
    <row r="14" spans="2:6" ht="14.25" customHeight="1" x14ac:dyDescent="0.25">
      <c r="B14" s="128"/>
      <c r="C14" s="58" t="s">
        <v>80</v>
      </c>
      <c r="D14" s="57">
        <v>55</v>
      </c>
      <c r="E14" s="132">
        <f t="shared" si="0"/>
        <v>2.3524379811804962E-2</v>
      </c>
    </row>
    <row r="15" spans="2:6" ht="14.25" customHeight="1" x14ac:dyDescent="0.25">
      <c r="B15" s="128"/>
      <c r="C15" s="58" t="s">
        <v>91</v>
      </c>
      <c r="D15" s="57">
        <v>27</v>
      </c>
      <c r="E15" s="132">
        <f t="shared" si="0"/>
        <v>1.1548331907613344E-2</v>
      </c>
    </row>
    <row r="16" spans="2:6" ht="14.25" customHeight="1" x14ac:dyDescent="0.25">
      <c r="B16" s="129" t="s">
        <v>210</v>
      </c>
      <c r="C16" s="126"/>
      <c r="D16" s="130">
        <f>SUM(D12:D15)</f>
        <v>129</v>
      </c>
      <c r="E16" s="133">
        <f>SUM(E12:E15)</f>
        <v>5.517536355859709E-2</v>
      </c>
    </row>
    <row r="17" spans="2:5" ht="14.25" customHeight="1" x14ac:dyDescent="0.25">
      <c r="B17" s="128" t="s">
        <v>4</v>
      </c>
      <c r="C17" s="58" t="s">
        <v>85</v>
      </c>
      <c r="D17" s="57">
        <v>12</v>
      </c>
      <c r="E17" s="132">
        <f t="shared" ref="E17:E19" si="1">D17/$D$47</f>
        <v>5.1325919589392645E-3</v>
      </c>
    </row>
    <row r="18" spans="2:5" ht="14.25" customHeight="1" x14ac:dyDescent="0.25">
      <c r="B18" s="128"/>
      <c r="C18" s="58" t="s">
        <v>86</v>
      </c>
      <c r="D18" s="57">
        <v>10</v>
      </c>
      <c r="E18" s="132">
        <f t="shared" si="1"/>
        <v>4.2771599657827203E-3</v>
      </c>
    </row>
    <row r="19" spans="2:5" ht="14.25" customHeight="1" x14ac:dyDescent="0.25">
      <c r="B19" s="128"/>
      <c r="C19" s="58" t="s">
        <v>88</v>
      </c>
      <c r="D19" s="57">
        <v>72</v>
      </c>
      <c r="E19" s="132">
        <f t="shared" si="1"/>
        <v>3.0795551753635585E-2</v>
      </c>
    </row>
    <row r="20" spans="2:5" ht="14.25" customHeight="1" x14ac:dyDescent="0.25">
      <c r="B20" s="129" t="s">
        <v>211</v>
      </c>
      <c r="C20" s="126"/>
      <c r="D20" s="130">
        <f>SUM(D17:D19)</f>
        <v>94</v>
      </c>
      <c r="E20" s="133">
        <f>SUM(E17:E19)</f>
        <v>4.0205303678357569E-2</v>
      </c>
    </row>
    <row r="21" spans="2:5" ht="14.25" customHeight="1" x14ac:dyDescent="0.25">
      <c r="B21" s="128" t="s">
        <v>5</v>
      </c>
      <c r="C21" s="58" t="s">
        <v>74</v>
      </c>
      <c r="D21" s="57">
        <v>106</v>
      </c>
      <c r="E21" s="132">
        <f t="shared" ref="E21:E24" si="2">D21/$D$47</f>
        <v>4.5337895637296836E-2</v>
      </c>
    </row>
    <row r="22" spans="2:5" ht="14.25" customHeight="1" x14ac:dyDescent="0.25">
      <c r="B22" s="128"/>
      <c r="C22" s="58" t="s">
        <v>75</v>
      </c>
      <c r="D22" s="57">
        <v>54</v>
      </c>
      <c r="E22" s="132">
        <f t="shared" si="2"/>
        <v>2.3096663815226688E-2</v>
      </c>
    </row>
    <row r="23" spans="2:5" ht="14.25" customHeight="1" x14ac:dyDescent="0.25">
      <c r="B23" s="128"/>
      <c r="C23" s="58" t="s">
        <v>87</v>
      </c>
      <c r="D23" s="57">
        <v>22</v>
      </c>
      <c r="E23" s="132">
        <f t="shared" si="2"/>
        <v>9.4097519247219839E-3</v>
      </c>
    </row>
    <row r="24" spans="2:5" ht="14.25" customHeight="1" x14ac:dyDescent="0.25">
      <c r="B24" s="128"/>
      <c r="C24" s="58" t="s">
        <v>92</v>
      </c>
      <c r="D24" s="57">
        <v>127</v>
      </c>
      <c r="E24" s="132">
        <f t="shared" si="2"/>
        <v>5.431993156544055E-2</v>
      </c>
    </row>
    <row r="25" spans="2:5" ht="14.25" customHeight="1" x14ac:dyDescent="0.25">
      <c r="B25" s="129" t="s">
        <v>212</v>
      </c>
      <c r="C25" s="126"/>
      <c r="D25" s="130">
        <f>SUM(D21:D24)</f>
        <v>309</v>
      </c>
      <c r="E25" s="133">
        <f>SUM(E21:E24)</f>
        <v>0.13216424294268606</v>
      </c>
    </row>
    <row r="26" spans="2:5" ht="14.25" customHeight="1" x14ac:dyDescent="0.25">
      <c r="B26" s="128" t="s">
        <v>6</v>
      </c>
      <c r="C26" s="58" t="s">
        <v>83</v>
      </c>
      <c r="D26" s="57">
        <v>126</v>
      </c>
      <c r="E26" s="132">
        <f t="shared" ref="E26:E27" si="3">D26/$D$47</f>
        <v>5.3892215568862277E-2</v>
      </c>
    </row>
    <row r="27" spans="2:5" ht="14.25" customHeight="1" x14ac:dyDescent="0.25">
      <c r="B27" s="128"/>
      <c r="C27" s="58" t="s">
        <v>90</v>
      </c>
      <c r="D27" s="57">
        <v>54</v>
      </c>
      <c r="E27" s="132">
        <f t="shared" si="3"/>
        <v>2.3096663815226688E-2</v>
      </c>
    </row>
    <row r="28" spans="2:5" ht="14.25" customHeight="1" x14ac:dyDescent="0.25">
      <c r="B28" s="129" t="s">
        <v>213</v>
      </c>
      <c r="C28" s="126"/>
      <c r="D28" s="130">
        <f>SUM(D26:D27)</f>
        <v>180</v>
      </c>
      <c r="E28" s="133">
        <f>SUM(E26:E27)</f>
        <v>7.6988879384088965E-2</v>
      </c>
    </row>
    <row r="29" spans="2:5" ht="14.25" customHeight="1" x14ac:dyDescent="0.25">
      <c r="B29" s="128" t="s">
        <v>7</v>
      </c>
      <c r="C29" s="58" t="s">
        <v>71</v>
      </c>
      <c r="D29" s="57">
        <v>7</v>
      </c>
      <c r="E29" s="132">
        <f t="shared" ref="E29:E33" si="4">D29/$D$47</f>
        <v>2.9940119760479044E-3</v>
      </c>
    </row>
    <row r="30" spans="2:5" ht="14.25" customHeight="1" x14ac:dyDescent="0.25">
      <c r="B30" s="128"/>
      <c r="C30" s="58" t="s">
        <v>78</v>
      </c>
      <c r="D30" s="57">
        <v>1</v>
      </c>
      <c r="E30" s="132">
        <f t="shared" si="4"/>
        <v>4.2771599657827201E-4</v>
      </c>
    </row>
    <row r="31" spans="2:5" ht="14.25" customHeight="1" x14ac:dyDescent="0.25">
      <c r="B31" s="128"/>
      <c r="C31" s="58" t="s">
        <v>79</v>
      </c>
      <c r="D31" s="57">
        <v>23</v>
      </c>
      <c r="E31" s="132">
        <f t="shared" si="4"/>
        <v>9.8374679213002574E-3</v>
      </c>
    </row>
    <row r="32" spans="2:5" ht="14.25" customHeight="1" x14ac:dyDescent="0.25">
      <c r="B32" s="128"/>
      <c r="C32" s="58" t="s">
        <v>82</v>
      </c>
      <c r="D32" s="57">
        <v>72</v>
      </c>
      <c r="E32" s="132">
        <f t="shared" si="4"/>
        <v>3.0795551753635585E-2</v>
      </c>
    </row>
    <row r="33" spans="2:5" ht="14.25" customHeight="1" x14ac:dyDescent="0.25">
      <c r="B33" s="128"/>
      <c r="C33" s="58" t="s">
        <v>89</v>
      </c>
      <c r="D33" s="57">
        <v>16</v>
      </c>
      <c r="E33" s="132">
        <f t="shared" si="4"/>
        <v>6.8434559452523521E-3</v>
      </c>
    </row>
    <row r="34" spans="2:5" ht="14.25" customHeight="1" x14ac:dyDescent="0.25">
      <c r="B34" s="129" t="s">
        <v>214</v>
      </c>
      <c r="C34" s="126"/>
      <c r="D34" s="130">
        <f>SUM(D29:D33)</f>
        <v>119</v>
      </c>
      <c r="E34" s="133">
        <f>SUM(E29:E33)</f>
        <v>5.0898203592814377E-2</v>
      </c>
    </row>
    <row r="35" spans="2:5" ht="14.25" customHeight="1" x14ac:dyDescent="0.25">
      <c r="B35" s="128" t="s">
        <v>8</v>
      </c>
      <c r="C35" s="58" t="s">
        <v>70</v>
      </c>
      <c r="D35" s="57">
        <v>264</v>
      </c>
      <c r="E35" s="132">
        <f t="shared" ref="E35:E37" si="5">D35/$D$47</f>
        <v>0.11291702309666382</v>
      </c>
    </row>
    <row r="36" spans="2:5" ht="14.25" customHeight="1" x14ac:dyDescent="0.25">
      <c r="B36" s="128"/>
      <c r="C36" s="58" t="s">
        <v>72</v>
      </c>
      <c r="D36" s="57">
        <v>37</v>
      </c>
      <c r="E36" s="132">
        <f t="shared" si="5"/>
        <v>1.5825491873396064E-2</v>
      </c>
    </row>
    <row r="37" spans="2:5" ht="14.25" customHeight="1" x14ac:dyDescent="0.25">
      <c r="B37" s="128"/>
      <c r="C37" s="58" t="s">
        <v>84</v>
      </c>
      <c r="D37" s="57">
        <v>32</v>
      </c>
      <c r="E37" s="132">
        <f t="shared" si="5"/>
        <v>1.3686911890504704E-2</v>
      </c>
    </row>
    <row r="38" spans="2:5" ht="14.25" customHeight="1" x14ac:dyDescent="0.25">
      <c r="B38" s="129" t="s">
        <v>215</v>
      </c>
      <c r="C38" s="126"/>
      <c r="D38" s="130">
        <f>SUM(D35:D37)</f>
        <v>333</v>
      </c>
      <c r="E38" s="133">
        <f>SUM(E35:E37)</f>
        <v>0.14242942686056459</v>
      </c>
    </row>
    <row r="39" spans="2:5" ht="14.25" customHeight="1" x14ac:dyDescent="0.25">
      <c r="B39" s="128" t="s">
        <v>9</v>
      </c>
      <c r="C39" s="58" t="s">
        <v>76</v>
      </c>
      <c r="D39" s="57">
        <v>80</v>
      </c>
      <c r="E39" s="132">
        <f t="shared" ref="E39:E41" si="6">D39/$D$47</f>
        <v>3.4217279726261762E-2</v>
      </c>
    </row>
    <row r="40" spans="2:5" ht="14.25" customHeight="1" x14ac:dyDescent="0.25">
      <c r="B40" s="128"/>
      <c r="C40" s="58" t="s">
        <v>81</v>
      </c>
      <c r="D40" s="57">
        <v>133</v>
      </c>
      <c r="E40" s="132">
        <f t="shared" si="6"/>
        <v>5.6886227544910177E-2</v>
      </c>
    </row>
    <row r="41" spans="2:5" ht="14.25" customHeight="1" x14ac:dyDescent="0.25">
      <c r="B41" s="128"/>
      <c r="C41" s="58" t="s">
        <v>93</v>
      </c>
      <c r="D41" s="57">
        <v>14</v>
      </c>
      <c r="E41" s="132">
        <f t="shared" si="6"/>
        <v>5.9880239520958087E-3</v>
      </c>
    </row>
    <row r="42" spans="2:5" ht="14.25" customHeight="1" x14ac:dyDescent="0.25">
      <c r="B42" s="129" t="s">
        <v>216</v>
      </c>
      <c r="C42" s="126"/>
      <c r="D42" s="130">
        <f>SUM(D39:D41)</f>
        <v>227</v>
      </c>
      <c r="E42" s="133">
        <f>SUM(E39:E41)</f>
        <v>9.709153122326776E-2</v>
      </c>
    </row>
    <row r="43" spans="2:5" ht="14.25" customHeight="1" x14ac:dyDescent="0.25">
      <c r="B43" s="128" t="s">
        <v>10</v>
      </c>
      <c r="C43" s="58" t="s">
        <v>79</v>
      </c>
      <c r="D43" s="57">
        <v>116</v>
      </c>
      <c r="E43" s="132">
        <f>D43/$D$47</f>
        <v>4.9615055603079557E-2</v>
      </c>
    </row>
    <row r="44" spans="2:5" ht="14.25" customHeight="1" x14ac:dyDescent="0.25">
      <c r="B44" s="129" t="s">
        <v>217</v>
      </c>
      <c r="C44" s="126"/>
      <c r="D44" s="130">
        <f>SUM(D43)</f>
        <v>116</v>
      </c>
      <c r="E44" s="133">
        <f>SUM(E43)</f>
        <v>4.9615055603079557E-2</v>
      </c>
    </row>
    <row r="45" spans="2:5" ht="14.25" customHeight="1" x14ac:dyDescent="0.25">
      <c r="B45" s="128" t="s">
        <v>11</v>
      </c>
      <c r="C45" s="58" t="s">
        <v>88</v>
      </c>
      <c r="D45" s="57">
        <v>831</v>
      </c>
      <c r="E45" s="132">
        <f>D45/$D$47</f>
        <v>0.35543199315654406</v>
      </c>
    </row>
    <row r="46" spans="2:5" ht="14.25" customHeight="1" x14ac:dyDescent="0.25">
      <c r="B46" s="129" t="s">
        <v>218</v>
      </c>
      <c r="C46" s="126"/>
      <c r="D46" s="130">
        <f>SUM(D45)</f>
        <v>831</v>
      </c>
      <c r="E46" s="133">
        <f>SUM(E45)</f>
        <v>0.35543199315654406</v>
      </c>
    </row>
    <row r="47" spans="2:5" ht="18" customHeight="1" x14ac:dyDescent="0.25">
      <c r="B47" s="47" t="s">
        <v>1</v>
      </c>
      <c r="C47" s="44">
        <f>SUM(C12:C46)</f>
        <v>0</v>
      </c>
      <c r="D47" s="11">
        <f>+D16+D20+D25+D28+D34+D38+D42+D44+D46</f>
        <v>2338</v>
      </c>
      <c r="E47" s="82">
        <f>+E16+E20+E25+E28+E34+E38+E42+E44+E46</f>
        <v>1</v>
      </c>
    </row>
    <row r="48" spans="2:5" x14ac:dyDescent="0.25">
      <c r="B48" s="169" t="s">
        <v>183</v>
      </c>
      <c r="C48" s="169"/>
      <c r="D48" s="169"/>
    </row>
    <row r="49" spans="2:4" x14ac:dyDescent="0.25">
      <c r="B49" s="169" t="s">
        <v>184</v>
      </c>
      <c r="C49" s="169"/>
      <c r="D49" s="169"/>
    </row>
    <row r="50" spans="2:4" x14ac:dyDescent="0.25">
      <c r="B50" s="5"/>
      <c r="C50" s="124"/>
    </row>
    <row r="51" spans="2:4" ht="34.5" customHeight="1" x14ac:dyDescent="0.25"/>
    <row r="52" spans="2:4" ht="20.25" customHeight="1" x14ac:dyDescent="0.25">
      <c r="B52" s="197"/>
      <c r="C52" s="197"/>
      <c r="D52" s="197"/>
    </row>
    <row r="53" spans="2:4" x14ac:dyDescent="0.25">
      <c r="B53" s="198"/>
      <c r="C53" s="198"/>
      <c r="D53" s="198"/>
    </row>
    <row r="54" spans="2:4" x14ac:dyDescent="0.25">
      <c r="B54" s="12"/>
      <c r="C54" s="125"/>
      <c r="D54" s="12"/>
    </row>
  </sheetData>
  <mergeCells count="6">
    <mergeCell ref="B9:D9"/>
    <mergeCell ref="B8:D8"/>
    <mergeCell ref="B52:D52"/>
    <mergeCell ref="B53:D53"/>
    <mergeCell ref="B48:D48"/>
    <mergeCell ref="B49:D49"/>
  </mergeCells>
  <hyperlinks>
    <hyperlink ref="F1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showGridLines="0" view="pageBreakPreview" zoomScaleNormal="100" zoomScaleSheetLayoutView="100" workbookViewId="0">
      <selection activeCell="G29" sqref="G29"/>
    </sheetView>
  </sheetViews>
  <sheetFormatPr baseColWidth="10" defaultRowHeight="15" x14ac:dyDescent="0.25"/>
  <cols>
    <col min="1" max="1" width="4.85546875" customWidth="1"/>
    <col min="2" max="2" width="26.28515625" customWidth="1"/>
    <col min="3" max="5" width="20.7109375" customWidth="1"/>
  </cols>
  <sheetData>
    <row r="1" spans="2:6" ht="21" x14ac:dyDescent="0.35">
      <c r="B1" s="87"/>
      <c r="C1" s="87"/>
      <c r="D1" s="87"/>
      <c r="E1" s="87"/>
      <c r="F1" s="33" t="s">
        <v>103</v>
      </c>
    </row>
    <row r="2" spans="2:6" x14ac:dyDescent="0.25">
      <c r="B2" s="87"/>
      <c r="C2" s="87"/>
      <c r="D2" s="87"/>
      <c r="E2" s="87"/>
    </row>
    <row r="3" spans="2:6" x14ac:dyDescent="0.25">
      <c r="B3" s="87"/>
      <c r="C3" s="87"/>
      <c r="D3" s="87"/>
      <c r="E3" s="87"/>
    </row>
    <row r="4" spans="2:6" x14ac:dyDescent="0.25">
      <c r="B4" s="87"/>
      <c r="C4" s="87"/>
      <c r="D4" s="87"/>
      <c r="E4" s="87"/>
    </row>
    <row r="5" spans="2:6" ht="10.5" customHeight="1" x14ac:dyDescent="0.25"/>
    <row r="6" spans="2:6" x14ac:dyDescent="0.25">
      <c r="B6" s="89" t="s">
        <v>197</v>
      </c>
    </row>
    <row r="7" spans="2:6" ht="18.75" customHeight="1" x14ac:dyDescent="0.25">
      <c r="B7" s="171" t="s">
        <v>250</v>
      </c>
      <c r="C7" s="171"/>
      <c r="D7" s="171"/>
      <c r="E7" s="171"/>
    </row>
    <row r="8" spans="2:6" ht="15.75" customHeight="1" x14ac:dyDescent="0.25">
      <c r="B8" s="170" t="s">
        <v>243</v>
      </c>
      <c r="C8" s="170"/>
    </row>
    <row r="9" spans="2:6" ht="15.75" customHeight="1" x14ac:dyDescent="0.25">
      <c r="B9" s="145"/>
      <c r="C9" s="145"/>
    </row>
    <row r="10" spans="2:6" ht="29.25" customHeight="1" x14ac:dyDescent="0.25">
      <c r="B10" s="200" t="s">
        <v>2</v>
      </c>
      <c r="C10" s="202" t="s">
        <v>247</v>
      </c>
      <c r="D10" s="203"/>
      <c r="E10" s="204" t="s">
        <v>1</v>
      </c>
    </row>
    <row r="11" spans="2:6" ht="29.25" customHeight="1" x14ac:dyDescent="0.25">
      <c r="B11" s="201"/>
      <c r="C11" s="116" t="s">
        <v>249</v>
      </c>
      <c r="D11" s="116" t="s">
        <v>248</v>
      </c>
      <c r="E11" s="205"/>
    </row>
    <row r="12" spans="2:6" ht="29.25" customHeight="1" x14ac:dyDescent="0.25">
      <c r="B12" s="156" t="s">
        <v>19</v>
      </c>
      <c r="C12" s="159">
        <v>299</v>
      </c>
      <c r="D12" s="160">
        <v>2039</v>
      </c>
      <c r="E12" s="161">
        <f>SUM(C12:D12)</f>
        <v>2338</v>
      </c>
    </row>
    <row r="13" spans="2:6" ht="29.25" customHeight="1" x14ac:dyDescent="0.25">
      <c r="B13" s="30" t="s">
        <v>97</v>
      </c>
      <c r="C13" s="135">
        <f>C12/$E$12</f>
        <v>0.12788708297690335</v>
      </c>
      <c r="D13" s="135">
        <f>D12/$E$12</f>
        <v>0.87211291702309668</v>
      </c>
      <c r="E13" s="136">
        <f>SUM(C13:D13)</f>
        <v>1</v>
      </c>
    </row>
    <row r="14" spans="2:6" ht="20.25" customHeight="1" x14ac:dyDescent="0.25">
      <c r="B14" s="162"/>
      <c r="C14" s="163"/>
      <c r="D14" s="163"/>
      <c r="E14" s="164"/>
    </row>
    <row r="15" spans="2:6" ht="20.25" customHeight="1" x14ac:dyDescent="0.25">
      <c r="B15" s="1" t="s">
        <v>194</v>
      </c>
      <c r="C15" s="41"/>
      <c r="D15" s="41"/>
    </row>
    <row r="16" spans="2:6" ht="27.75" customHeight="1" x14ac:dyDescent="0.25">
      <c r="B16" s="172" t="s">
        <v>251</v>
      </c>
      <c r="C16" s="172"/>
      <c r="D16" s="172"/>
      <c r="E16" s="172"/>
    </row>
    <row r="17" spans="2:4" ht="23.25" customHeight="1" x14ac:dyDescent="0.25">
      <c r="B17" s="153"/>
      <c r="C17" s="153"/>
      <c r="D17" s="4"/>
    </row>
    <row r="18" spans="2:4" x14ac:dyDescent="0.25">
      <c r="B18" s="143"/>
      <c r="C18" s="157"/>
      <c r="D18" s="4"/>
    </row>
    <row r="19" spans="2:4" x14ac:dyDescent="0.25">
      <c r="B19" s="143"/>
      <c r="C19" s="158"/>
      <c r="D19" s="4"/>
    </row>
    <row r="20" spans="2:4" x14ac:dyDescent="0.25">
      <c r="B20" s="143"/>
      <c r="C20" s="158"/>
      <c r="D20" s="4"/>
    </row>
    <row r="21" spans="2:4" x14ac:dyDescent="0.25">
      <c r="B21" s="143"/>
      <c r="C21" s="157"/>
      <c r="D21" s="4"/>
    </row>
    <row r="22" spans="2:4" x14ac:dyDescent="0.25">
      <c r="B22" s="143"/>
      <c r="C22" s="144"/>
      <c r="D22" s="4"/>
    </row>
    <row r="23" spans="2:4" x14ac:dyDescent="0.25">
      <c r="B23" s="15"/>
      <c r="C23" s="26"/>
      <c r="D23" s="4"/>
    </row>
    <row r="24" spans="2:4" x14ac:dyDescent="0.25">
      <c r="B24" s="15"/>
      <c r="C24" s="26"/>
      <c r="D24" s="4"/>
    </row>
    <row r="25" spans="2:4" x14ac:dyDescent="0.25">
      <c r="B25" s="147"/>
      <c r="C25" s="26"/>
      <c r="D25" s="4"/>
    </row>
    <row r="26" spans="2:4" x14ac:dyDescent="0.25">
      <c r="B26" s="4"/>
      <c r="C26" s="4"/>
      <c r="D26" s="4"/>
    </row>
    <row r="27" spans="2:4" ht="12" customHeight="1" x14ac:dyDescent="0.25">
      <c r="B27" s="4"/>
      <c r="C27" s="4"/>
      <c r="D27" s="4"/>
    </row>
    <row r="28" spans="2:4" ht="10.5" customHeight="1" x14ac:dyDescent="0.25"/>
    <row r="29" spans="2:4" ht="25.5" customHeight="1" x14ac:dyDescent="0.25"/>
    <row r="30" spans="2:4" ht="28.5" customHeight="1" x14ac:dyDescent="0.25"/>
    <row r="31" spans="2:4" ht="15" customHeight="1" x14ac:dyDescent="0.25"/>
    <row r="37" spans="2:4" x14ac:dyDescent="0.25">
      <c r="B37" s="169" t="s">
        <v>183</v>
      </c>
      <c r="C37" s="168"/>
      <c r="D37" s="168"/>
    </row>
    <row r="38" spans="2:4" ht="23.25" customHeight="1" x14ac:dyDescent="0.25">
      <c r="B38" s="199" t="s">
        <v>184</v>
      </c>
      <c r="C38" s="199"/>
      <c r="D38" s="199"/>
    </row>
  </sheetData>
  <mergeCells count="8">
    <mergeCell ref="B37:D37"/>
    <mergeCell ref="B38:D38"/>
    <mergeCell ref="B7:E7"/>
    <mergeCell ref="B8:C8"/>
    <mergeCell ref="B10:B11"/>
    <mergeCell ref="C10:D10"/>
    <mergeCell ref="E10:E11"/>
    <mergeCell ref="B16:E16"/>
  </mergeCells>
  <hyperlinks>
    <hyperlink ref="F1" location="ÍNDICE!A1" display="índice"/>
  </hyperlinks>
  <pageMargins left="0.7" right="0.7" top="0.75" bottom="0.75" header="0.3" footer="0.3"/>
  <pageSetup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showGridLines="0" view="pageBreakPreview" zoomScaleNormal="100" zoomScaleSheetLayoutView="100" workbookViewId="0">
      <selection activeCell="B15" sqref="B15"/>
    </sheetView>
  </sheetViews>
  <sheetFormatPr baseColWidth="10" defaultRowHeight="15" x14ac:dyDescent="0.25"/>
  <cols>
    <col min="1" max="1" width="4.85546875" customWidth="1"/>
    <col min="2" max="2" width="29.5703125" customWidth="1"/>
    <col min="3" max="7" width="18" customWidth="1"/>
  </cols>
  <sheetData>
    <row r="1" spans="2:8" ht="21" x14ac:dyDescent="0.35">
      <c r="B1" s="87"/>
      <c r="C1" s="87"/>
      <c r="D1" s="87"/>
      <c r="E1" s="87"/>
      <c r="F1" s="87"/>
      <c r="G1" s="87"/>
      <c r="H1" s="33" t="s">
        <v>103</v>
      </c>
    </row>
    <row r="2" spans="2:8" x14ac:dyDescent="0.25">
      <c r="B2" s="87"/>
      <c r="C2" s="87"/>
      <c r="D2" s="87"/>
      <c r="E2" s="87"/>
      <c r="F2" s="87"/>
      <c r="G2" s="87"/>
    </row>
    <row r="3" spans="2:8" x14ac:dyDescent="0.25">
      <c r="B3" s="87"/>
      <c r="C3" s="87"/>
      <c r="D3" s="87"/>
      <c r="E3" s="87"/>
      <c r="F3" s="87"/>
      <c r="G3" s="87"/>
    </row>
    <row r="4" spans="2:8" x14ac:dyDescent="0.25">
      <c r="B4" s="87"/>
      <c r="C4" s="87"/>
      <c r="D4" s="87"/>
      <c r="E4" s="87"/>
      <c r="F4" s="87"/>
      <c r="G4" s="87"/>
    </row>
    <row r="5" spans="2:8" ht="10.5" customHeight="1" x14ac:dyDescent="0.25"/>
    <row r="6" spans="2:8" x14ac:dyDescent="0.25">
      <c r="B6" s="89" t="s">
        <v>252</v>
      </c>
    </row>
    <row r="7" spans="2:8" ht="18.75" customHeight="1" x14ac:dyDescent="0.25">
      <c r="B7" s="171" t="s">
        <v>257</v>
      </c>
      <c r="C7" s="171"/>
      <c r="D7" s="171"/>
      <c r="E7" s="171"/>
      <c r="F7" s="171"/>
      <c r="G7" s="171"/>
    </row>
    <row r="8" spans="2:8" ht="15.75" customHeight="1" x14ac:dyDescent="0.25">
      <c r="B8" s="170" t="s">
        <v>243</v>
      </c>
      <c r="C8" s="170"/>
    </row>
    <row r="9" spans="2:8" ht="19.5" customHeight="1" x14ac:dyDescent="0.25">
      <c r="B9" s="200" t="s">
        <v>2</v>
      </c>
      <c r="C9" s="202" t="s">
        <v>258</v>
      </c>
      <c r="D9" s="203"/>
      <c r="E9" s="203"/>
      <c r="F9" s="203"/>
      <c r="G9" s="204" t="s">
        <v>1</v>
      </c>
    </row>
    <row r="10" spans="2:8" ht="33" customHeight="1" x14ac:dyDescent="0.25">
      <c r="B10" s="201"/>
      <c r="C10" s="116" t="s">
        <v>174</v>
      </c>
      <c r="D10" s="116" t="s">
        <v>173</v>
      </c>
      <c r="E10" s="116" t="s">
        <v>172</v>
      </c>
      <c r="F10" s="116" t="s">
        <v>175</v>
      </c>
      <c r="G10" s="205"/>
    </row>
    <row r="11" spans="2:8" ht="27" customHeight="1" x14ac:dyDescent="0.25">
      <c r="B11" s="30" t="s">
        <v>19</v>
      </c>
      <c r="C11" s="134">
        <v>181</v>
      </c>
      <c r="D11" s="134">
        <v>80</v>
      </c>
      <c r="E11" s="134">
        <v>7</v>
      </c>
      <c r="F11" s="134">
        <v>4</v>
      </c>
      <c r="G11" s="66">
        <f>SUM(C11:F11)</f>
        <v>272</v>
      </c>
    </row>
    <row r="12" spans="2:8" ht="20.25" customHeight="1" x14ac:dyDescent="0.25">
      <c r="B12" s="30" t="s">
        <v>97</v>
      </c>
      <c r="C12" s="135">
        <f>C11/$G$11</f>
        <v>0.6654411764705882</v>
      </c>
      <c r="D12" s="135">
        <f>D11/$G$11</f>
        <v>0.29411764705882354</v>
      </c>
      <c r="E12" s="135">
        <f>E11/$G$11</f>
        <v>2.5735294117647058E-2</v>
      </c>
      <c r="F12" s="135">
        <f>F11/$G$11</f>
        <v>1.4705882352941176E-2</v>
      </c>
      <c r="G12" s="136">
        <f>SUM(C12:F12)</f>
        <v>0.99999999999999989</v>
      </c>
    </row>
    <row r="13" spans="2:8" ht="20.25" customHeight="1" x14ac:dyDescent="0.25">
      <c r="B13" s="1" t="s">
        <v>253</v>
      </c>
      <c r="C13" s="41"/>
      <c r="D13" s="41"/>
    </row>
    <row r="14" spans="2:8" x14ac:dyDescent="0.25">
      <c r="B14" s="172" t="s">
        <v>259</v>
      </c>
      <c r="C14" s="172"/>
      <c r="D14" s="172"/>
      <c r="E14" s="172"/>
      <c r="F14" s="172"/>
      <c r="G14" s="172"/>
    </row>
    <row r="15" spans="2:8" ht="26.25" customHeight="1" x14ac:dyDescent="0.25">
      <c r="B15" s="117" t="s">
        <v>219</v>
      </c>
      <c r="C15" s="117" t="s">
        <v>97</v>
      </c>
      <c r="D15" s="4"/>
    </row>
    <row r="16" spans="2:8" x14ac:dyDescent="0.25">
      <c r="B16" s="119" t="s">
        <v>174</v>
      </c>
      <c r="C16" s="137">
        <f>E12</f>
        <v>2.5735294117647058E-2</v>
      </c>
      <c r="D16" s="4"/>
    </row>
    <row r="17" spans="2:5" x14ac:dyDescent="0.25">
      <c r="B17" s="119" t="s">
        <v>173</v>
      </c>
      <c r="C17" s="138">
        <f>D12</f>
        <v>0.29411764705882354</v>
      </c>
      <c r="D17" s="4"/>
    </row>
    <row r="18" spans="2:5" x14ac:dyDescent="0.25">
      <c r="B18" s="119" t="s">
        <v>172</v>
      </c>
      <c r="C18" s="138">
        <f>C12</f>
        <v>0.6654411764705882</v>
      </c>
      <c r="D18" s="4"/>
    </row>
    <row r="19" spans="2:5" x14ac:dyDescent="0.25">
      <c r="B19" s="119" t="s">
        <v>175</v>
      </c>
      <c r="C19" s="137">
        <f>F12</f>
        <v>1.4705882352941176E-2</v>
      </c>
      <c r="D19" s="4"/>
    </row>
    <row r="20" spans="2:5" x14ac:dyDescent="0.25">
      <c r="B20" s="143"/>
      <c r="C20" s="144"/>
      <c r="D20" s="4"/>
    </row>
    <row r="21" spans="2:5" x14ac:dyDescent="0.25">
      <c r="B21" s="15"/>
      <c r="C21" s="26"/>
      <c r="D21" s="4"/>
    </row>
    <row r="22" spans="2:5" x14ac:dyDescent="0.25">
      <c r="B22" s="15"/>
      <c r="C22" s="26"/>
      <c r="D22" s="4"/>
    </row>
    <row r="23" spans="2:5" x14ac:dyDescent="0.25">
      <c r="B23" s="142"/>
      <c r="C23" s="26"/>
      <c r="D23" s="4"/>
    </row>
    <row r="24" spans="2:5" x14ac:dyDescent="0.25">
      <c r="B24" s="4"/>
      <c r="C24" s="4"/>
      <c r="D24" s="4"/>
    </row>
    <row r="25" spans="2:5" ht="12" customHeight="1" x14ac:dyDescent="0.25">
      <c r="B25" s="4"/>
      <c r="C25" s="4"/>
      <c r="D25" s="4"/>
    </row>
    <row r="26" spans="2:5" ht="10.5" customHeight="1" x14ac:dyDescent="0.25"/>
    <row r="27" spans="2:5" ht="25.5" customHeight="1" x14ac:dyDescent="0.25"/>
    <row r="28" spans="2:5" ht="18" customHeight="1" x14ac:dyDescent="0.25"/>
    <row r="29" spans="2:5" ht="13.5" customHeight="1" x14ac:dyDescent="0.25">
      <c r="B29" s="169" t="s">
        <v>183</v>
      </c>
      <c r="C29" s="168"/>
      <c r="D29" s="168"/>
      <c r="E29" s="168"/>
    </row>
    <row r="30" spans="2:5" ht="24" customHeight="1" x14ac:dyDescent="0.25">
      <c r="B30" s="199" t="s">
        <v>184</v>
      </c>
      <c r="C30" s="199"/>
      <c r="D30" s="199"/>
    </row>
    <row r="38" spans="2:3" x14ac:dyDescent="0.25">
      <c r="B38" s="174"/>
      <c r="C38" s="169"/>
    </row>
  </sheetData>
  <mergeCells count="9">
    <mergeCell ref="B30:D30"/>
    <mergeCell ref="B38:C38"/>
    <mergeCell ref="C9:F9"/>
    <mergeCell ref="G9:G10"/>
    <mergeCell ref="B7:G7"/>
    <mergeCell ref="B8:C8"/>
    <mergeCell ref="B9:B10"/>
    <mergeCell ref="B14:G14"/>
    <mergeCell ref="B29:E29"/>
  </mergeCells>
  <hyperlinks>
    <hyperlink ref="H1" location="ÍNDICE!A1" display="índice"/>
  </hyperlinks>
  <pageMargins left="0.7" right="0.7" top="0.75" bottom="0.75" header="0.3" footer="0.3"/>
  <pageSetup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8"/>
  <sheetViews>
    <sheetView showGridLines="0" view="pageBreakPreview" zoomScaleNormal="100" zoomScaleSheetLayoutView="100" workbookViewId="0"/>
  </sheetViews>
  <sheetFormatPr baseColWidth="10" defaultRowHeight="15" x14ac:dyDescent="0.25"/>
  <cols>
    <col min="1" max="1" width="2.42578125" customWidth="1"/>
    <col min="2" max="2" width="11.28515625" customWidth="1"/>
    <col min="3" max="3" width="59.85546875" style="45" customWidth="1"/>
    <col min="4" max="4" width="27.140625" customWidth="1"/>
  </cols>
  <sheetData>
    <row r="1" spans="2:6" ht="21" x14ac:dyDescent="0.35">
      <c r="B1" s="107"/>
      <c r="C1" s="107"/>
      <c r="D1" s="87"/>
      <c r="E1" s="87"/>
      <c r="F1" s="33" t="s">
        <v>103</v>
      </c>
    </row>
    <row r="2" spans="2:6" x14ac:dyDescent="0.25">
      <c r="B2" s="107"/>
      <c r="C2" s="107"/>
      <c r="D2" s="87"/>
      <c r="E2" s="87"/>
    </row>
    <row r="3" spans="2:6" x14ac:dyDescent="0.25">
      <c r="B3" s="107"/>
      <c r="C3" s="107"/>
      <c r="D3" s="87"/>
      <c r="E3" s="87"/>
    </row>
    <row r="4" spans="2:6" x14ac:dyDescent="0.25">
      <c r="B4" s="107"/>
      <c r="C4" s="107"/>
      <c r="D4" s="87"/>
      <c r="E4" s="87"/>
    </row>
    <row r="5" spans="2:6" x14ac:dyDescent="0.25">
      <c r="B5" s="107"/>
      <c r="C5" s="107"/>
      <c r="D5" s="87"/>
      <c r="E5" s="87"/>
    </row>
    <row r="7" spans="2:6" x14ac:dyDescent="0.25">
      <c r="B7" s="89" t="s">
        <v>222</v>
      </c>
    </row>
    <row r="8" spans="2:6" ht="27" customHeight="1" x14ac:dyDescent="0.25">
      <c r="B8" s="171" t="s">
        <v>220</v>
      </c>
      <c r="C8" s="171"/>
      <c r="D8" s="171"/>
      <c r="E8" s="171"/>
    </row>
    <row r="9" spans="2:6" ht="20.25" customHeight="1" x14ac:dyDescent="0.25">
      <c r="B9" s="170" t="s">
        <v>243</v>
      </c>
      <c r="C9" s="170"/>
      <c r="D9" s="170"/>
      <c r="E9" s="13"/>
    </row>
    <row r="12" spans="2:6" ht="28.5" customHeight="1" x14ac:dyDescent="0.25">
      <c r="B12" s="3" t="s">
        <v>28</v>
      </c>
      <c r="C12" s="3" t="s">
        <v>20</v>
      </c>
      <c r="D12" s="3" t="s">
        <v>21</v>
      </c>
      <c r="E12" s="3" t="s">
        <v>97</v>
      </c>
    </row>
    <row r="13" spans="2:6" ht="18.75" customHeight="1" x14ac:dyDescent="0.25">
      <c r="B13" s="6">
        <v>1</v>
      </c>
      <c r="C13" s="27" t="s">
        <v>22</v>
      </c>
      <c r="D13" s="9">
        <v>1301</v>
      </c>
      <c r="E13" s="80">
        <f t="shared" ref="E13:E18" si="0">D13/$D$19</f>
        <v>0.55645851154833192</v>
      </c>
    </row>
    <row r="14" spans="2:6" ht="18.75" customHeight="1" x14ac:dyDescent="0.25">
      <c r="B14" s="7">
        <v>2</v>
      </c>
      <c r="C14" s="29" t="s">
        <v>23</v>
      </c>
      <c r="D14" s="10">
        <v>553</v>
      </c>
      <c r="E14" s="81">
        <f t="shared" si="0"/>
        <v>0.23652694610778444</v>
      </c>
    </row>
    <row r="15" spans="2:6" ht="18.75" customHeight="1" x14ac:dyDescent="0.25">
      <c r="B15" s="7">
        <v>3</v>
      </c>
      <c r="C15" s="29" t="s">
        <v>24</v>
      </c>
      <c r="D15" s="10">
        <v>55</v>
      </c>
      <c r="E15" s="81">
        <f t="shared" si="0"/>
        <v>2.3524379811804962E-2</v>
      </c>
    </row>
    <row r="16" spans="2:6" ht="18.75" customHeight="1" x14ac:dyDescent="0.25">
      <c r="B16" s="7">
        <v>5</v>
      </c>
      <c r="C16" s="29" t="s">
        <v>25</v>
      </c>
      <c r="D16" s="10">
        <v>236</v>
      </c>
      <c r="E16" s="81">
        <f t="shared" si="0"/>
        <v>0.10094097519247219</v>
      </c>
    </row>
    <row r="17" spans="2:5" ht="18.75" customHeight="1" x14ac:dyDescent="0.25">
      <c r="B17" s="7">
        <v>6</v>
      </c>
      <c r="C17" s="29" t="s">
        <v>26</v>
      </c>
      <c r="D17" s="10">
        <v>46</v>
      </c>
      <c r="E17" s="81">
        <f t="shared" si="0"/>
        <v>1.9674935842600515E-2</v>
      </c>
    </row>
    <row r="18" spans="2:5" ht="18.75" customHeight="1" x14ac:dyDescent="0.25">
      <c r="B18" s="7">
        <v>7</v>
      </c>
      <c r="C18" s="29" t="s">
        <v>27</v>
      </c>
      <c r="D18" s="10">
        <v>147</v>
      </c>
      <c r="E18" s="81">
        <f t="shared" si="0"/>
        <v>6.2874251497005984E-2</v>
      </c>
    </row>
    <row r="19" spans="2:5" ht="18.75" customHeight="1" x14ac:dyDescent="0.25">
      <c r="B19" s="46"/>
      <c r="C19" s="47" t="s">
        <v>1</v>
      </c>
      <c r="D19" s="11">
        <f>SUM(D13:D18)</f>
        <v>2338</v>
      </c>
      <c r="E19" s="82">
        <f>SUM(E13:E18)</f>
        <v>1</v>
      </c>
    </row>
    <row r="22" spans="2:5" x14ac:dyDescent="0.25">
      <c r="B22" s="1" t="s">
        <v>223</v>
      </c>
    </row>
    <row r="23" spans="2:5" ht="29.25" customHeight="1" x14ac:dyDescent="0.25">
      <c r="B23" s="172" t="s">
        <v>221</v>
      </c>
      <c r="C23" s="172"/>
      <c r="D23" s="172"/>
      <c r="E23" s="172"/>
    </row>
    <row r="24" spans="2:5" ht="20.25" customHeight="1" x14ac:dyDescent="0.25">
      <c r="E24" s="14"/>
    </row>
    <row r="25" spans="2:5" x14ac:dyDescent="0.25">
      <c r="B25" s="149"/>
      <c r="C25" s="150"/>
      <c r="D25" s="149"/>
      <c r="E25" s="69"/>
    </row>
    <row r="26" spans="2:5" x14ac:dyDescent="0.25">
      <c r="B26" s="149"/>
      <c r="C26" s="150"/>
      <c r="D26" s="149"/>
      <c r="E26" s="151"/>
    </row>
    <row r="27" spans="2:5" ht="30" x14ac:dyDescent="0.25">
      <c r="B27" s="49" t="s">
        <v>28</v>
      </c>
      <c r="C27" s="49" t="s">
        <v>20</v>
      </c>
      <c r="D27" s="49" t="s">
        <v>21</v>
      </c>
      <c r="E27" s="151"/>
    </row>
    <row r="28" spans="2:5" x14ac:dyDescent="0.25">
      <c r="B28" s="50">
        <v>1</v>
      </c>
      <c r="C28" s="50" t="s">
        <v>22</v>
      </c>
      <c r="D28" s="70">
        <f t="shared" ref="D28:D33" si="1">D13/$D$19</f>
        <v>0.55645851154833192</v>
      </c>
      <c r="E28" s="151"/>
    </row>
    <row r="29" spans="2:5" x14ac:dyDescent="0.25">
      <c r="B29" s="50">
        <v>2</v>
      </c>
      <c r="C29" s="50" t="s">
        <v>23</v>
      </c>
      <c r="D29" s="70">
        <f t="shared" si="1"/>
        <v>0.23652694610778444</v>
      </c>
      <c r="E29" s="151"/>
    </row>
    <row r="30" spans="2:5" x14ac:dyDescent="0.25">
      <c r="B30" s="50">
        <v>3</v>
      </c>
      <c r="C30" s="50" t="s">
        <v>24</v>
      </c>
      <c r="D30" s="70">
        <f t="shared" si="1"/>
        <v>2.3524379811804962E-2</v>
      </c>
      <c r="E30" s="151"/>
    </row>
    <row r="31" spans="2:5" x14ac:dyDescent="0.25">
      <c r="B31" s="50">
        <v>5</v>
      </c>
      <c r="C31" s="50" t="s">
        <v>25</v>
      </c>
      <c r="D31" s="70">
        <f t="shared" si="1"/>
        <v>0.10094097519247219</v>
      </c>
      <c r="E31" s="151"/>
    </row>
    <row r="32" spans="2:5" x14ac:dyDescent="0.25">
      <c r="B32" s="50">
        <v>6</v>
      </c>
      <c r="C32" s="50" t="s">
        <v>26</v>
      </c>
      <c r="D32" s="70">
        <f t="shared" si="1"/>
        <v>1.9674935842600515E-2</v>
      </c>
      <c r="E32" s="149"/>
    </row>
    <row r="33" spans="2:5" x14ac:dyDescent="0.25">
      <c r="B33" s="50">
        <v>7</v>
      </c>
      <c r="C33" s="50" t="s">
        <v>27</v>
      </c>
      <c r="D33" s="70">
        <f t="shared" si="1"/>
        <v>6.2874251497005984E-2</v>
      </c>
      <c r="E33" s="149"/>
    </row>
    <row r="34" spans="2:5" x14ac:dyDescent="0.25">
      <c r="B34" s="50"/>
      <c r="C34" s="50" t="s">
        <v>1</v>
      </c>
      <c r="D34" s="51">
        <f>SUM(D28:D33)</f>
        <v>1</v>
      </c>
      <c r="E34" s="149"/>
    </row>
    <row r="35" spans="2:5" x14ac:dyDescent="0.25">
      <c r="B35" s="69"/>
      <c r="C35" s="69"/>
      <c r="D35" s="69"/>
      <c r="E35" s="149"/>
    </row>
    <row r="36" spans="2:5" x14ac:dyDescent="0.25">
      <c r="B36" s="69"/>
      <c r="C36" s="69"/>
      <c r="D36" s="69"/>
      <c r="E36" s="149"/>
    </row>
    <row r="37" spans="2:5" x14ac:dyDescent="0.25">
      <c r="B37" s="48"/>
      <c r="C37" s="48"/>
      <c r="D37" s="48"/>
      <c r="E37" s="149"/>
    </row>
    <row r="38" spans="2:5" x14ac:dyDescent="0.25">
      <c r="B38" s="48"/>
      <c r="C38" s="48"/>
      <c r="D38" s="48"/>
    </row>
    <row r="41" spans="2:5" ht="16.5" customHeight="1" x14ac:dyDescent="0.25"/>
    <row r="42" spans="2:5" ht="17.25" customHeight="1" x14ac:dyDescent="0.25"/>
    <row r="43" spans="2:5" ht="17.25" customHeight="1" x14ac:dyDescent="0.25"/>
    <row r="45" spans="2:5" ht="16.5" customHeight="1" x14ac:dyDescent="0.25">
      <c r="B45" s="168" t="s">
        <v>170</v>
      </c>
      <c r="C45" s="168"/>
      <c r="D45" s="168"/>
    </row>
    <row r="46" spans="2:5" ht="18.75" customHeight="1" x14ac:dyDescent="0.25">
      <c r="B46" s="169" t="s">
        <v>171</v>
      </c>
      <c r="C46" s="169"/>
      <c r="D46" s="169"/>
    </row>
    <row r="47" spans="2:5" ht="15" customHeight="1" x14ac:dyDescent="0.25"/>
    <row r="48" spans="2:5" ht="15" customHeight="1" x14ac:dyDescent="0.25"/>
  </sheetData>
  <mergeCells count="5">
    <mergeCell ref="B45:D45"/>
    <mergeCell ref="B46:D46"/>
    <mergeCell ref="B9:D9"/>
    <mergeCell ref="B8:E8"/>
    <mergeCell ref="B23:E23"/>
  </mergeCells>
  <hyperlinks>
    <hyperlink ref="F1" location="ÍNDICE!A1" display="índice"/>
  </hyperlinks>
  <pageMargins left="0.7" right="0.7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view="pageBreakPreview" zoomScaleNormal="100" zoomScaleSheetLayoutView="100" workbookViewId="0">
      <selection activeCell="C11" sqref="C11:D11"/>
    </sheetView>
  </sheetViews>
  <sheetFormatPr baseColWidth="10" defaultRowHeight="15" x14ac:dyDescent="0.25"/>
  <cols>
    <col min="1" max="1" width="4.85546875" customWidth="1"/>
    <col min="2" max="2" width="26.28515625" customWidth="1"/>
    <col min="3" max="5" width="20" customWidth="1"/>
  </cols>
  <sheetData>
    <row r="1" spans="2:6" ht="21" x14ac:dyDescent="0.35">
      <c r="B1" s="87"/>
      <c r="C1" s="87"/>
      <c r="D1" s="87"/>
      <c r="E1" s="87"/>
      <c r="F1" s="33" t="s">
        <v>103</v>
      </c>
    </row>
    <row r="2" spans="2:6" x14ac:dyDescent="0.25">
      <c r="B2" s="87"/>
      <c r="C2" s="87"/>
      <c r="D2" s="87"/>
      <c r="E2" s="87"/>
    </row>
    <row r="3" spans="2:6" x14ac:dyDescent="0.25">
      <c r="B3" s="87"/>
      <c r="C3" s="87"/>
      <c r="D3" s="87"/>
      <c r="E3" s="87"/>
    </row>
    <row r="4" spans="2:6" x14ac:dyDescent="0.25">
      <c r="B4" s="87"/>
      <c r="C4" s="87"/>
      <c r="D4" s="87"/>
      <c r="E4" s="87"/>
    </row>
    <row r="6" spans="2:6" x14ac:dyDescent="0.25">
      <c r="B6" s="89" t="s">
        <v>186</v>
      </c>
    </row>
    <row r="7" spans="2:6" ht="27.75" customHeight="1" x14ac:dyDescent="0.25">
      <c r="B7" s="173" t="s">
        <v>224</v>
      </c>
      <c r="C7" s="173"/>
      <c r="D7" s="173"/>
      <c r="E7" s="173"/>
    </row>
    <row r="8" spans="2:6" ht="21" customHeight="1" x14ac:dyDescent="0.25">
      <c r="B8" s="170" t="s">
        <v>243</v>
      </c>
      <c r="C8" s="170"/>
    </row>
    <row r="9" spans="2:6" ht="20.25" customHeight="1" x14ac:dyDescent="0.25"/>
    <row r="10" spans="2:6" ht="33" customHeight="1" x14ac:dyDescent="0.25">
      <c r="B10" s="3" t="s">
        <v>2</v>
      </c>
      <c r="C10" s="3" t="s">
        <v>17</v>
      </c>
      <c r="D10" s="3" t="s">
        <v>18</v>
      </c>
      <c r="E10" s="3" t="s">
        <v>0</v>
      </c>
      <c r="F10" s="28"/>
    </row>
    <row r="11" spans="2:6" ht="33" customHeight="1" x14ac:dyDescent="0.25">
      <c r="B11" s="30" t="s">
        <v>19</v>
      </c>
      <c r="C11" s="31">
        <v>2039</v>
      </c>
      <c r="D11" s="31">
        <v>299</v>
      </c>
      <c r="E11" s="66">
        <f>C11+D11</f>
        <v>2338</v>
      </c>
      <c r="F11" s="28"/>
    </row>
    <row r="12" spans="2:6" ht="20.25" customHeight="1" x14ac:dyDescent="0.25">
      <c r="C12" s="41">
        <f>C11/$E$11</f>
        <v>0.87211291702309668</v>
      </c>
      <c r="D12" s="41">
        <f>D11/$E$11</f>
        <v>0.12788708297690335</v>
      </c>
    </row>
    <row r="13" spans="2:6" ht="20.25" customHeight="1" x14ac:dyDescent="0.25">
      <c r="B13" s="1" t="s">
        <v>187</v>
      </c>
      <c r="C13" s="41"/>
      <c r="D13" s="41"/>
    </row>
    <row r="14" spans="2:6" ht="10.5" customHeight="1" x14ac:dyDescent="0.25">
      <c r="C14" s="41"/>
      <c r="D14" s="41"/>
    </row>
    <row r="15" spans="2:6" ht="27.75" customHeight="1" x14ac:dyDescent="0.25">
      <c r="B15" s="172" t="s">
        <v>225</v>
      </c>
      <c r="C15" s="172"/>
      <c r="D15" s="172"/>
      <c r="E15" s="172"/>
    </row>
    <row r="16" spans="2:6" ht="26.25" customHeight="1" x14ac:dyDescent="0.25">
      <c r="B16" s="175"/>
      <c r="C16" s="175"/>
      <c r="D16" s="4"/>
    </row>
    <row r="17" spans="2:4" x14ac:dyDescent="0.25">
      <c r="B17" s="4"/>
      <c r="C17" s="4"/>
      <c r="D17" s="4"/>
    </row>
    <row r="18" spans="2:4" x14ac:dyDescent="0.25">
      <c r="B18" s="19"/>
      <c r="C18" s="19"/>
      <c r="D18" s="4"/>
    </row>
    <row r="19" spans="2:4" x14ac:dyDescent="0.25">
      <c r="B19" s="12"/>
      <c r="C19" s="12"/>
      <c r="D19" s="4"/>
    </row>
    <row r="20" spans="2:4" x14ac:dyDescent="0.25">
      <c r="B20" s="15"/>
      <c r="C20" s="26"/>
      <c r="D20" s="4"/>
    </row>
    <row r="21" spans="2:4" x14ac:dyDescent="0.25">
      <c r="B21" s="15"/>
      <c r="C21" s="26"/>
      <c r="D21" s="4"/>
    </row>
    <row r="22" spans="2:4" x14ac:dyDescent="0.25">
      <c r="B22" s="15"/>
      <c r="C22" s="26"/>
      <c r="D22" s="4"/>
    </row>
    <row r="23" spans="2:4" x14ac:dyDescent="0.25">
      <c r="B23" s="15"/>
      <c r="C23" s="26"/>
      <c r="D23" s="4"/>
    </row>
    <row r="24" spans="2:4" x14ac:dyDescent="0.25">
      <c r="B24" s="40"/>
      <c r="C24" s="26"/>
      <c r="D24" s="4"/>
    </row>
    <row r="25" spans="2:4" x14ac:dyDescent="0.25">
      <c r="B25" s="4"/>
      <c r="C25" s="4"/>
      <c r="D25" s="4"/>
    </row>
    <row r="26" spans="2:4" x14ac:dyDescent="0.25">
      <c r="B26" s="4"/>
      <c r="C26" s="4"/>
      <c r="D26" s="4"/>
    </row>
    <row r="27" spans="2:4" x14ac:dyDescent="0.25">
      <c r="D27" s="5"/>
    </row>
    <row r="28" spans="2:4" ht="9.75" customHeight="1" x14ac:dyDescent="0.25"/>
    <row r="29" spans="2:4" ht="28.5" customHeight="1" x14ac:dyDescent="0.25"/>
    <row r="30" spans="2:4" ht="15" customHeight="1" x14ac:dyDescent="0.25"/>
    <row r="37" spans="2:5" x14ac:dyDescent="0.25">
      <c r="B37" s="168" t="s">
        <v>181</v>
      </c>
      <c r="C37" s="168"/>
      <c r="D37" s="168"/>
      <c r="E37" s="168"/>
    </row>
    <row r="38" spans="2:5" x14ac:dyDescent="0.25">
      <c r="B38" s="169" t="s">
        <v>171</v>
      </c>
      <c r="C38" s="169"/>
      <c r="D38" s="169"/>
    </row>
    <row r="39" spans="2:5" x14ac:dyDescent="0.25">
      <c r="B39" s="174"/>
      <c r="C39" s="169"/>
    </row>
  </sheetData>
  <mergeCells count="7">
    <mergeCell ref="B7:E7"/>
    <mergeCell ref="B39:C39"/>
    <mergeCell ref="B8:C8"/>
    <mergeCell ref="B16:C16"/>
    <mergeCell ref="B37:E37"/>
    <mergeCell ref="B38:D38"/>
    <mergeCell ref="B15:E15"/>
  </mergeCells>
  <hyperlinks>
    <hyperlink ref="F1" location="ÍNDICE!A1" display="índice"/>
  </hyperlinks>
  <pageMargins left="0.7" right="0.7" top="0.75" bottom="0.7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showGridLines="0" view="pageBreakPreview" zoomScaleNormal="100" zoomScaleSheetLayoutView="100" workbookViewId="0">
      <selection activeCell="J21" sqref="J21"/>
    </sheetView>
  </sheetViews>
  <sheetFormatPr baseColWidth="10" defaultRowHeight="15" x14ac:dyDescent="0.25"/>
  <cols>
    <col min="1" max="1" width="2.42578125" customWidth="1"/>
    <col min="2" max="2" width="10.42578125" customWidth="1"/>
    <col min="3" max="3" width="52.42578125" customWidth="1"/>
    <col min="4" max="6" width="15.5703125" customWidth="1"/>
  </cols>
  <sheetData>
    <row r="1" spans="2:7" ht="21" x14ac:dyDescent="0.35">
      <c r="B1" s="87"/>
      <c r="C1" s="87"/>
      <c r="D1" s="87"/>
      <c r="E1" s="87"/>
      <c r="F1" s="87"/>
      <c r="G1" s="33" t="s">
        <v>103</v>
      </c>
    </row>
    <row r="2" spans="2:7" x14ac:dyDescent="0.25">
      <c r="B2" s="87"/>
      <c r="C2" s="87"/>
      <c r="D2" s="87"/>
      <c r="E2" s="87"/>
      <c r="F2" s="87"/>
    </row>
    <row r="3" spans="2:7" x14ac:dyDescent="0.25">
      <c r="B3" s="87"/>
      <c r="C3" s="87"/>
      <c r="D3" s="87"/>
      <c r="E3" s="87"/>
      <c r="F3" s="87"/>
    </row>
    <row r="4" spans="2:7" x14ac:dyDescent="0.25">
      <c r="B4" s="87"/>
      <c r="C4" s="87"/>
      <c r="D4" s="87"/>
      <c r="E4" s="87"/>
      <c r="F4" s="87"/>
    </row>
    <row r="5" spans="2:7" x14ac:dyDescent="0.25">
      <c r="B5" s="87"/>
      <c r="C5" s="87"/>
      <c r="D5" s="87"/>
      <c r="E5" s="87"/>
      <c r="F5" s="87"/>
    </row>
    <row r="7" spans="2:7" x14ac:dyDescent="0.25">
      <c r="B7" s="89" t="s">
        <v>226</v>
      </c>
    </row>
    <row r="8" spans="2:7" ht="23.25" customHeight="1" x14ac:dyDescent="0.25">
      <c r="B8" s="173" t="s">
        <v>227</v>
      </c>
      <c r="C8" s="173"/>
      <c r="D8" s="173"/>
      <c r="E8" s="173"/>
      <c r="F8" s="173"/>
    </row>
    <row r="9" spans="2:7" x14ac:dyDescent="0.25">
      <c r="B9" s="170" t="s">
        <v>243</v>
      </c>
      <c r="C9" s="170"/>
      <c r="D9" s="170"/>
      <c r="E9" s="170"/>
      <c r="F9" s="13"/>
    </row>
    <row r="12" spans="2:7" ht="34.5" customHeight="1" x14ac:dyDescent="0.25">
      <c r="B12" s="3" t="s">
        <v>29</v>
      </c>
      <c r="C12" s="3" t="s">
        <v>20</v>
      </c>
      <c r="D12" s="3" t="s">
        <v>17</v>
      </c>
      <c r="E12" s="3" t="s">
        <v>18</v>
      </c>
      <c r="F12" s="3" t="s">
        <v>0</v>
      </c>
    </row>
    <row r="13" spans="2:7" ht="29.25" customHeight="1" x14ac:dyDescent="0.25">
      <c r="B13" s="6">
        <v>1</v>
      </c>
      <c r="C13" s="42" t="s">
        <v>22</v>
      </c>
      <c r="D13" s="9">
        <v>1065</v>
      </c>
      <c r="E13" s="9">
        <v>236</v>
      </c>
      <c r="F13" s="35">
        <f>D13+E13</f>
        <v>1301</v>
      </c>
    </row>
    <row r="14" spans="2:7" ht="29.25" customHeight="1" x14ac:dyDescent="0.25">
      <c r="B14" s="7">
        <v>2</v>
      </c>
      <c r="C14" s="43" t="s">
        <v>23</v>
      </c>
      <c r="D14" s="10">
        <v>532</v>
      </c>
      <c r="E14" s="10">
        <v>21</v>
      </c>
      <c r="F14" s="32">
        <f t="shared" ref="F14:F18" si="0">D14+E14</f>
        <v>553</v>
      </c>
    </row>
    <row r="15" spans="2:7" ht="29.25" customHeight="1" x14ac:dyDescent="0.25">
      <c r="B15" s="7">
        <v>3</v>
      </c>
      <c r="C15" s="43" t="s">
        <v>24</v>
      </c>
      <c r="D15" s="10">
        <v>51</v>
      </c>
      <c r="E15" s="10">
        <v>4</v>
      </c>
      <c r="F15" s="32">
        <f t="shared" si="0"/>
        <v>55</v>
      </c>
    </row>
    <row r="16" spans="2:7" ht="29.25" customHeight="1" x14ac:dyDescent="0.25">
      <c r="B16" s="7">
        <v>5</v>
      </c>
      <c r="C16" s="43" t="s">
        <v>25</v>
      </c>
      <c r="D16" s="10">
        <v>230</v>
      </c>
      <c r="E16" s="10">
        <v>6</v>
      </c>
      <c r="F16" s="32">
        <f t="shared" si="0"/>
        <v>236</v>
      </c>
    </row>
    <row r="17" spans="2:6" ht="29.25" customHeight="1" x14ac:dyDescent="0.25">
      <c r="B17" s="7">
        <v>6</v>
      </c>
      <c r="C17" s="43" t="s">
        <v>26</v>
      </c>
      <c r="D17" s="10">
        <v>14</v>
      </c>
      <c r="E17" s="10">
        <v>32</v>
      </c>
      <c r="F17" s="32">
        <f t="shared" si="0"/>
        <v>46</v>
      </c>
    </row>
    <row r="18" spans="2:6" ht="29.25" customHeight="1" x14ac:dyDescent="0.25">
      <c r="B18" s="7">
        <v>7</v>
      </c>
      <c r="C18" s="43" t="s">
        <v>27</v>
      </c>
      <c r="D18" s="10">
        <v>147</v>
      </c>
      <c r="E18" s="10"/>
      <c r="F18" s="32">
        <f t="shared" si="0"/>
        <v>147</v>
      </c>
    </row>
    <row r="19" spans="2:6" ht="29.25" customHeight="1" x14ac:dyDescent="0.25">
      <c r="B19" s="8"/>
      <c r="C19" s="44" t="s">
        <v>1</v>
      </c>
      <c r="D19" s="11">
        <f>SUM(D13:D18)</f>
        <v>2039</v>
      </c>
      <c r="E19" s="11">
        <f>SUM(E13:E18)</f>
        <v>299</v>
      </c>
      <c r="F19" s="11">
        <f>SUM(F13:F18)</f>
        <v>2338</v>
      </c>
    </row>
    <row r="21" spans="2:6" x14ac:dyDescent="0.25">
      <c r="B21" s="1" t="s">
        <v>229</v>
      </c>
    </row>
    <row r="22" spans="2:6" ht="36.75" customHeight="1" x14ac:dyDescent="0.25">
      <c r="B22" s="172" t="s">
        <v>228</v>
      </c>
      <c r="C22" s="172"/>
      <c r="D22" s="172"/>
      <c r="E22" s="172"/>
      <c r="F22" s="172"/>
    </row>
    <row r="23" spans="2:6" ht="20.25" customHeight="1" x14ac:dyDescent="0.25">
      <c r="B23" s="176"/>
      <c r="C23" s="176"/>
      <c r="D23" s="176"/>
      <c r="E23" s="176"/>
      <c r="F23" s="176"/>
    </row>
    <row r="24" spans="2:6" x14ac:dyDescent="0.25">
      <c r="B24" s="52" t="s">
        <v>29</v>
      </c>
      <c r="C24" s="52" t="s">
        <v>20</v>
      </c>
      <c r="D24" s="52" t="s">
        <v>17</v>
      </c>
      <c r="E24" s="52" t="s">
        <v>18</v>
      </c>
      <c r="F24" s="52" t="s">
        <v>0</v>
      </c>
    </row>
    <row r="25" spans="2:6" x14ac:dyDescent="0.25">
      <c r="B25" s="52">
        <v>1</v>
      </c>
      <c r="C25" s="52" t="s">
        <v>22</v>
      </c>
      <c r="D25" s="53">
        <f>D13/$F$13</f>
        <v>0.8186010760953113</v>
      </c>
      <c r="E25" s="53">
        <f>E13/$F$13</f>
        <v>0.1813989239046887</v>
      </c>
      <c r="F25" s="51">
        <f>SUM(D25:E25)</f>
        <v>1</v>
      </c>
    </row>
    <row r="26" spans="2:6" x14ac:dyDescent="0.25">
      <c r="B26" s="52">
        <v>2</v>
      </c>
      <c r="C26" s="52" t="s">
        <v>23</v>
      </c>
      <c r="D26" s="53">
        <f>D14/$F$14</f>
        <v>0.96202531645569622</v>
      </c>
      <c r="E26" s="53">
        <f>E14/$F$14</f>
        <v>3.7974683544303799E-2</v>
      </c>
      <c r="F26" s="51">
        <f t="shared" ref="F26:F30" si="1">SUM(D26:E26)</f>
        <v>1</v>
      </c>
    </row>
    <row r="27" spans="2:6" x14ac:dyDescent="0.25">
      <c r="B27" s="52">
        <v>3</v>
      </c>
      <c r="C27" s="52" t="s">
        <v>24</v>
      </c>
      <c r="D27" s="53">
        <f>D15/$F$15</f>
        <v>0.92727272727272725</v>
      </c>
      <c r="E27" s="53">
        <f>E15/$F$15</f>
        <v>7.2727272727272724E-2</v>
      </c>
      <c r="F27" s="51">
        <f t="shared" si="1"/>
        <v>1</v>
      </c>
    </row>
    <row r="28" spans="2:6" x14ac:dyDescent="0.25">
      <c r="B28" s="52">
        <v>5</v>
      </c>
      <c r="C28" s="52" t="s">
        <v>25</v>
      </c>
      <c r="D28" s="53">
        <f>D16/$F$16</f>
        <v>0.97457627118644063</v>
      </c>
      <c r="E28" s="53">
        <f>E16/$F$16</f>
        <v>2.5423728813559324E-2</v>
      </c>
      <c r="F28" s="51">
        <f t="shared" si="1"/>
        <v>1</v>
      </c>
    </row>
    <row r="29" spans="2:6" x14ac:dyDescent="0.25">
      <c r="B29" s="52">
        <v>6</v>
      </c>
      <c r="C29" s="52" t="s">
        <v>26</v>
      </c>
      <c r="D29" s="53">
        <f>D17/$F$17</f>
        <v>0.30434782608695654</v>
      </c>
      <c r="E29" s="53">
        <f>E17/$F$17</f>
        <v>0.69565217391304346</v>
      </c>
      <c r="F29" s="51">
        <f t="shared" si="1"/>
        <v>1</v>
      </c>
    </row>
    <row r="30" spans="2:6" x14ac:dyDescent="0.25">
      <c r="B30" s="52">
        <v>7</v>
      </c>
      <c r="C30" s="52" t="s">
        <v>27</v>
      </c>
      <c r="D30" s="53">
        <f>D18/$F$18</f>
        <v>1</v>
      </c>
      <c r="E30" s="53">
        <f>E18/$F$18</f>
        <v>0</v>
      </c>
      <c r="F30" s="51">
        <f t="shared" si="1"/>
        <v>1</v>
      </c>
    </row>
    <row r="31" spans="2:6" x14ac:dyDescent="0.25">
      <c r="B31" s="152"/>
      <c r="C31" s="152"/>
      <c r="D31" s="152"/>
      <c r="E31" s="152"/>
      <c r="F31" s="152"/>
    </row>
    <row r="32" spans="2:6" x14ac:dyDescent="0.25">
      <c r="B32" s="52"/>
      <c r="C32" s="52"/>
      <c r="D32" s="52"/>
      <c r="E32" s="52"/>
      <c r="F32" s="52"/>
    </row>
    <row r="33" spans="2:6" x14ac:dyDescent="0.25">
      <c r="B33" s="52"/>
      <c r="C33" s="52"/>
      <c r="D33" s="52"/>
      <c r="E33" s="52"/>
      <c r="F33" s="52"/>
    </row>
    <row r="34" spans="2:6" x14ac:dyDescent="0.25">
      <c r="B34" s="52"/>
      <c r="C34" s="52"/>
      <c r="D34" s="52"/>
      <c r="E34" s="52"/>
      <c r="F34" s="52"/>
    </row>
    <row r="35" spans="2:6" x14ac:dyDescent="0.25">
      <c r="B35" s="52"/>
      <c r="C35" s="52"/>
      <c r="D35" s="52"/>
      <c r="E35" s="52"/>
      <c r="F35" s="52"/>
    </row>
    <row r="36" spans="2:6" x14ac:dyDescent="0.25">
      <c r="B36" s="52"/>
      <c r="C36" s="52"/>
      <c r="D36" s="52"/>
      <c r="E36" s="52"/>
      <c r="F36" s="52"/>
    </row>
    <row r="37" spans="2:6" x14ac:dyDescent="0.25">
      <c r="B37" s="52"/>
      <c r="C37" s="52"/>
      <c r="D37" s="52"/>
      <c r="E37" s="52"/>
      <c r="F37" s="52"/>
    </row>
    <row r="38" spans="2:6" x14ac:dyDescent="0.25">
      <c r="B38" s="52"/>
      <c r="C38" s="52"/>
      <c r="D38" s="52"/>
      <c r="E38" s="52"/>
      <c r="F38" s="52"/>
    </row>
    <row r="39" spans="2:6" x14ac:dyDescent="0.25">
      <c r="B39" s="52"/>
      <c r="C39" s="52"/>
      <c r="D39" s="52"/>
      <c r="E39" s="52"/>
      <c r="F39" s="52"/>
    </row>
    <row r="40" spans="2:6" ht="15" customHeight="1" x14ac:dyDescent="0.25">
      <c r="B40" s="52"/>
      <c r="C40" s="52"/>
      <c r="D40" s="52"/>
      <c r="E40" s="52"/>
      <c r="F40" s="52"/>
    </row>
    <row r="41" spans="2:6" ht="15" customHeight="1" x14ac:dyDescent="0.25">
      <c r="B41" s="52"/>
      <c r="C41" s="52"/>
      <c r="D41" s="52"/>
      <c r="E41" s="52"/>
      <c r="F41" s="52"/>
    </row>
    <row r="42" spans="2:6" ht="19.5" customHeight="1" x14ac:dyDescent="0.25"/>
    <row r="43" spans="2:6" ht="17.25" customHeight="1" x14ac:dyDescent="0.25">
      <c r="B43" s="169" t="s">
        <v>182</v>
      </c>
      <c r="C43" s="168"/>
      <c r="D43" s="168"/>
      <c r="E43" s="168"/>
    </row>
    <row r="44" spans="2:6" x14ac:dyDescent="0.25">
      <c r="B44" s="169" t="s">
        <v>180</v>
      </c>
      <c r="C44" s="169"/>
      <c r="D44" s="169"/>
      <c r="E44" s="169"/>
    </row>
    <row r="45" spans="2:6" ht="16.5" customHeight="1" x14ac:dyDescent="0.25"/>
    <row r="46" spans="2:6" ht="18.75" customHeight="1" x14ac:dyDescent="0.25"/>
  </sheetData>
  <mergeCells count="6">
    <mergeCell ref="B44:E44"/>
    <mergeCell ref="B9:E9"/>
    <mergeCell ref="B23:F23"/>
    <mergeCell ref="B43:E43"/>
    <mergeCell ref="B8:F8"/>
    <mergeCell ref="B22:F22"/>
  </mergeCells>
  <hyperlinks>
    <hyperlink ref="G1" location="ÍNDICE!A1" display="índice"/>
  </hyperlinks>
  <pageMargins left="0.7" right="0.7" top="0.75" bottom="0.75" header="0.3" footer="0.3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showGridLines="0" view="pageBreakPreview" zoomScaleNormal="100" zoomScaleSheetLayoutView="100" workbookViewId="0">
      <selection activeCell="O25" sqref="O25"/>
    </sheetView>
  </sheetViews>
  <sheetFormatPr baseColWidth="10" defaultRowHeight="15" x14ac:dyDescent="0.25"/>
  <cols>
    <col min="1" max="1" width="2.42578125" customWidth="1"/>
    <col min="2" max="2" width="27.85546875" customWidth="1"/>
    <col min="3" max="3" width="11.28515625" style="45" customWidth="1"/>
    <col min="4" max="12" width="11.28515625" customWidth="1"/>
    <col min="13" max="13" width="11.85546875" customWidth="1"/>
  </cols>
  <sheetData>
    <row r="1" spans="2:13" ht="21" x14ac:dyDescent="0.35">
      <c r="B1" s="87"/>
      <c r="C1" s="107"/>
      <c r="D1" s="87"/>
      <c r="E1" s="87"/>
      <c r="F1" s="87"/>
      <c r="G1" s="87"/>
      <c r="H1" s="87"/>
      <c r="I1" s="87"/>
      <c r="J1" s="87"/>
      <c r="K1" s="87"/>
      <c r="L1" s="87"/>
      <c r="M1" s="33" t="s">
        <v>103</v>
      </c>
    </row>
    <row r="2" spans="2:13" x14ac:dyDescent="0.25">
      <c r="B2" s="87"/>
      <c r="C2" s="10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2:13" x14ac:dyDescent="0.25">
      <c r="B3" s="87"/>
      <c r="C3" s="10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2:13" x14ac:dyDescent="0.25">
      <c r="B4" s="87"/>
      <c r="C4" s="10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2:13" x14ac:dyDescent="0.25">
      <c r="B5" s="87"/>
      <c r="C5" s="107"/>
      <c r="D5" s="87"/>
      <c r="E5" s="87"/>
      <c r="F5" s="87"/>
      <c r="G5" s="87"/>
      <c r="H5" s="87"/>
      <c r="I5" s="87"/>
      <c r="J5" s="87"/>
      <c r="K5" s="87"/>
      <c r="L5" s="87"/>
      <c r="M5" s="87"/>
    </row>
    <row r="7" spans="2:13" x14ac:dyDescent="0.25">
      <c r="B7" s="89" t="s">
        <v>188</v>
      </c>
    </row>
    <row r="8" spans="2:13" ht="21" customHeight="1" x14ac:dyDescent="0.25">
      <c r="B8" s="171" t="s">
        <v>230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2:13" x14ac:dyDescent="0.25">
      <c r="B9" s="177" t="s">
        <v>243</v>
      </c>
      <c r="C9" s="177"/>
      <c r="D9" s="177"/>
      <c r="E9" s="177"/>
      <c r="F9" s="13"/>
    </row>
    <row r="10" spans="2:13" ht="6.75" customHeight="1" x14ac:dyDescent="0.25"/>
    <row r="12" spans="2:13" ht="37.5" customHeight="1" x14ac:dyDescent="0.25">
      <c r="B12" s="55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  <c r="K12" s="3" t="s">
        <v>11</v>
      </c>
      <c r="L12" s="3" t="s">
        <v>1</v>
      </c>
    </row>
    <row r="13" spans="2:13" ht="34.5" customHeight="1" x14ac:dyDescent="0.25">
      <c r="B13" s="67" t="s">
        <v>19</v>
      </c>
      <c r="C13" s="31">
        <v>129</v>
      </c>
      <c r="D13" s="31">
        <v>94</v>
      </c>
      <c r="E13" s="31">
        <v>309</v>
      </c>
      <c r="F13" s="31">
        <v>180</v>
      </c>
      <c r="G13" s="31">
        <v>119</v>
      </c>
      <c r="H13" s="31">
        <v>333</v>
      </c>
      <c r="I13" s="31">
        <v>227</v>
      </c>
      <c r="J13" s="31">
        <v>116</v>
      </c>
      <c r="K13" s="31">
        <v>831</v>
      </c>
      <c r="L13" s="66">
        <f>SUM(C13:K13)</f>
        <v>2338</v>
      </c>
    </row>
    <row r="14" spans="2:13" ht="21.75" customHeight="1" x14ac:dyDescent="0.25">
      <c r="B14" s="122" t="s">
        <v>97</v>
      </c>
      <c r="C14" s="121">
        <f>C13/$L$13</f>
        <v>5.517536355859709E-2</v>
      </c>
      <c r="D14" s="121">
        <f t="shared" ref="D14:K14" si="0">D13/$L$13</f>
        <v>4.0205303678357569E-2</v>
      </c>
      <c r="E14" s="121">
        <f t="shared" si="0"/>
        <v>0.13216424294268606</v>
      </c>
      <c r="F14" s="121">
        <f t="shared" si="0"/>
        <v>7.6988879384088965E-2</v>
      </c>
      <c r="G14" s="121">
        <f t="shared" si="0"/>
        <v>5.089820359281437E-2</v>
      </c>
      <c r="H14" s="121">
        <f t="shared" si="0"/>
        <v>0.14242942686056459</v>
      </c>
      <c r="I14" s="121">
        <f t="shared" si="0"/>
        <v>9.7091531223267746E-2</v>
      </c>
      <c r="J14" s="121">
        <f t="shared" si="0"/>
        <v>4.9615055603079557E-2</v>
      </c>
      <c r="K14" s="121">
        <f t="shared" si="0"/>
        <v>0.35543199315654406</v>
      </c>
      <c r="L14" s="123">
        <f>SUM(C14:K14)</f>
        <v>1</v>
      </c>
      <c r="M14" s="68"/>
    </row>
    <row r="15" spans="2:13" ht="15" customHeight="1" x14ac:dyDescent="0.25">
      <c r="B15" s="169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</row>
    <row r="16" spans="2:13" ht="15" customHeight="1" x14ac:dyDescent="0.25">
      <c r="B16" s="178" t="s">
        <v>189</v>
      </c>
      <c r="C16" s="178"/>
      <c r="D16" s="178"/>
      <c r="E16" s="178"/>
    </row>
    <row r="17" spans="2:13" ht="24" customHeight="1" x14ac:dyDescent="0.25">
      <c r="B17" s="171" t="s">
        <v>231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</row>
    <row r="18" spans="2:13" ht="20.25" customHeight="1" x14ac:dyDescent="0.25">
      <c r="B18" s="177" t="s">
        <v>243</v>
      </c>
      <c r="C18" s="177"/>
      <c r="D18" s="177"/>
      <c r="E18" s="177"/>
      <c r="F18" s="13"/>
    </row>
    <row r="19" spans="2:13" x14ac:dyDescent="0.25">
      <c r="B19" s="69"/>
      <c r="C19" s="117" t="s">
        <v>98</v>
      </c>
      <c r="D19" s="117" t="s">
        <v>99</v>
      </c>
      <c r="E19" s="117"/>
      <c r="F19" s="206"/>
      <c r="G19" s="5"/>
      <c r="H19" s="5"/>
      <c r="I19" s="5"/>
    </row>
    <row r="20" spans="2:13" x14ac:dyDescent="0.25">
      <c r="B20" s="207"/>
      <c r="C20" s="119" t="s">
        <v>11</v>
      </c>
      <c r="D20" s="120">
        <v>831</v>
      </c>
      <c r="E20" s="118">
        <f>D20/$L$13</f>
        <v>0.35543199315654406</v>
      </c>
      <c r="F20" s="211"/>
      <c r="G20" s="5"/>
      <c r="H20" s="5"/>
      <c r="I20" s="5"/>
    </row>
    <row r="21" spans="2:13" x14ac:dyDescent="0.25">
      <c r="B21" s="207"/>
      <c r="C21" s="119" t="s">
        <v>8</v>
      </c>
      <c r="D21" s="120">
        <v>333</v>
      </c>
      <c r="E21" s="118">
        <f>D21/$L$13</f>
        <v>0.14242942686056459</v>
      </c>
      <c r="F21" s="211"/>
      <c r="G21" s="5"/>
      <c r="H21" s="5"/>
      <c r="I21" s="5"/>
    </row>
    <row r="22" spans="2:13" x14ac:dyDescent="0.25">
      <c r="B22" s="207"/>
      <c r="C22" s="119" t="s">
        <v>5</v>
      </c>
      <c r="D22" s="120">
        <v>309</v>
      </c>
      <c r="E22" s="118">
        <f>D22/$L$13</f>
        <v>0.13216424294268606</v>
      </c>
      <c r="F22" s="211"/>
      <c r="G22" s="5"/>
      <c r="H22" s="5"/>
      <c r="I22" s="5"/>
    </row>
    <row r="23" spans="2:13" x14ac:dyDescent="0.25">
      <c r="B23" s="207"/>
      <c r="C23" s="119" t="s">
        <v>9</v>
      </c>
      <c r="D23" s="120">
        <v>227</v>
      </c>
      <c r="E23" s="118">
        <f>D23/$L$13</f>
        <v>9.7091531223267746E-2</v>
      </c>
      <c r="F23" s="211"/>
      <c r="G23" s="5"/>
      <c r="H23" s="5"/>
      <c r="I23" s="5"/>
    </row>
    <row r="24" spans="2:13" x14ac:dyDescent="0.25">
      <c r="B24" s="207"/>
      <c r="C24" s="119" t="s">
        <v>6</v>
      </c>
      <c r="D24" s="120">
        <v>180</v>
      </c>
      <c r="E24" s="118">
        <f t="shared" ref="E24:E27" si="1">D24/$L$13</f>
        <v>7.6988879384088965E-2</v>
      </c>
      <c r="F24" s="211"/>
      <c r="G24" s="5"/>
      <c r="H24" s="5"/>
      <c r="I24" s="5"/>
    </row>
    <row r="25" spans="2:13" ht="16.5" customHeight="1" x14ac:dyDescent="0.25">
      <c r="B25" s="207"/>
      <c r="C25" s="119" t="s">
        <v>3</v>
      </c>
      <c r="D25" s="120">
        <v>129</v>
      </c>
      <c r="E25" s="118">
        <f t="shared" si="1"/>
        <v>5.517536355859709E-2</v>
      </c>
      <c r="F25" s="211"/>
      <c r="G25" s="5"/>
      <c r="H25" s="5"/>
      <c r="I25" s="5"/>
    </row>
    <row r="26" spans="2:13" ht="22.5" customHeight="1" x14ac:dyDescent="0.25">
      <c r="B26" s="207"/>
      <c r="C26" s="119" t="s">
        <v>7</v>
      </c>
      <c r="D26" s="120">
        <v>119</v>
      </c>
      <c r="E26" s="118">
        <f>D26/$L$13</f>
        <v>5.089820359281437E-2</v>
      </c>
      <c r="F26" s="211"/>
      <c r="G26" s="5"/>
      <c r="H26" s="5"/>
      <c r="I26" s="5"/>
    </row>
    <row r="27" spans="2:13" x14ac:dyDescent="0.25">
      <c r="B27" s="207"/>
      <c r="C27" s="119" t="s">
        <v>10</v>
      </c>
      <c r="D27" s="120">
        <v>116</v>
      </c>
      <c r="E27" s="118">
        <f t="shared" si="1"/>
        <v>4.9615055603079557E-2</v>
      </c>
      <c r="F27" s="211"/>
      <c r="G27" s="5"/>
      <c r="H27" s="5"/>
      <c r="I27" s="5"/>
    </row>
    <row r="28" spans="2:13" x14ac:dyDescent="0.25">
      <c r="B28" s="207"/>
      <c r="C28" s="119" t="s">
        <v>4</v>
      </c>
      <c r="D28" s="120">
        <v>94</v>
      </c>
      <c r="E28" s="118">
        <f>D28/$L$13</f>
        <v>4.0205303678357569E-2</v>
      </c>
      <c r="F28" s="211"/>
      <c r="G28" s="5"/>
      <c r="H28" s="5"/>
      <c r="I28" s="5"/>
    </row>
    <row r="29" spans="2:13" x14ac:dyDescent="0.25">
      <c r="B29" s="207"/>
      <c r="C29" s="208"/>
      <c r="D29" s="209"/>
      <c r="E29" s="210"/>
      <c r="F29" s="211"/>
      <c r="G29" s="5"/>
      <c r="H29" s="5"/>
      <c r="I29" s="5"/>
    </row>
    <row r="30" spans="2:13" x14ac:dyDescent="0.25">
      <c r="B30" s="207"/>
      <c r="C30" s="212"/>
      <c r="D30" s="207"/>
      <c r="E30" s="207"/>
      <c r="F30" s="151"/>
      <c r="G30" s="5"/>
      <c r="H30" s="5"/>
      <c r="I30" s="5"/>
    </row>
    <row r="31" spans="2:13" x14ac:dyDescent="0.25">
      <c r="B31" s="20"/>
      <c r="C31" s="64"/>
      <c r="D31" s="20"/>
      <c r="E31" s="20"/>
      <c r="F31" s="21"/>
      <c r="G31" s="5"/>
      <c r="H31" s="5"/>
      <c r="I31" s="5"/>
    </row>
    <row r="32" spans="2:13" x14ac:dyDescent="0.25">
      <c r="B32" s="20"/>
      <c r="C32" s="64"/>
      <c r="D32" s="20"/>
      <c r="E32" s="20"/>
      <c r="F32" s="21"/>
    </row>
    <row r="33" spans="2:13" x14ac:dyDescent="0.25">
      <c r="B33" s="20"/>
      <c r="C33" s="64"/>
      <c r="D33" s="20"/>
      <c r="E33" s="20"/>
      <c r="F33" s="21"/>
    </row>
    <row r="34" spans="2:13" ht="15" customHeight="1" x14ac:dyDescent="0.25">
      <c r="B34" s="169" t="s">
        <v>183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</row>
    <row r="35" spans="2:13" ht="24" customHeight="1" x14ac:dyDescent="0.25">
      <c r="B35" s="169" t="s">
        <v>184</v>
      </c>
      <c r="C35" s="169"/>
      <c r="D35" s="169"/>
      <c r="E35" s="169"/>
      <c r="F35" s="169"/>
      <c r="G35" s="169"/>
      <c r="H35" s="169"/>
      <c r="I35" s="169"/>
    </row>
  </sheetData>
  <sortState ref="C20:D28">
    <sortCondition descending="1" ref="D20:D28"/>
  </sortState>
  <mergeCells count="8">
    <mergeCell ref="B17:M17"/>
    <mergeCell ref="B18:E18"/>
    <mergeCell ref="B35:I35"/>
    <mergeCell ref="B34:M34"/>
    <mergeCell ref="B8:M8"/>
    <mergeCell ref="B9:E9"/>
    <mergeCell ref="B15:M15"/>
    <mergeCell ref="B16:E16"/>
  </mergeCells>
  <hyperlinks>
    <hyperlink ref="M1" location="ÍNDICE!A1" display="índice"/>
  </hyperlink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showGridLines="0" view="pageBreakPreview" zoomScaleNormal="100" zoomScaleSheetLayoutView="100" workbookViewId="0">
      <selection activeCell="J24" sqref="J24"/>
    </sheetView>
  </sheetViews>
  <sheetFormatPr baseColWidth="10" defaultRowHeight="15" x14ac:dyDescent="0.25"/>
  <cols>
    <col min="1" max="1" width="2.42578125" customWidth="1"/>
    <col min="2" max="2" width="24.7109375" customWidth="1"/>
    <col min="3" max="3" width="26.5703125" style="45" customWidth="1"/>
    <col min="4" max="4" width="9" customWidth="1"/>
    <col min="5" max="5" width="26.5703125" customWidth="1"/>
    <col min="6" max="6" width="9.7109375" customWidth="1"/>
    <col min="7" max="7" width="12.28515625" customWidth="1"/>
    <col min="8" max="13" width="11.85546875" customWidth="1"/>
  </cols>
  <sheetData>
    <row r="1" spans="2:15" ht="21" x14ac:dyDescent="0.35">
      <c r="B1" s="87"/>
      <c r="C1" s="107"/>
      <c r="D1" s="87"/>
      <c r="E1" s="87"/>
      <c r="F1" s="87"/>
      <c r="G1" s="87"/>
      <c r="H1" s="33" t="s">
        <v>103</v>
      </c>
      <c r="I1" s="2"/>
      <c r="J1" s="2"/>
      <c r="K1" s="2"/>
      <c r="L1" s="2"/>
      <c r="M1" s="2"/>
    </row>
    <row r="2" spans="2:15" x14ac:dyDescent="0.25">
      <c r="B2" s="87"/>
      <c r="C2" s="107"/>
      <c r="D2" s="87"/>
      <c r="E2" s="87"/>
      <c r="F2" s="87"/>
      <c r="G2" s="87"/>
      <c r="H2" s="2"/>
      <c r="I2" s="2"/>
      <c r="J2" s="2"/>
      <c r="K2" s="2"/>
      <c r="L2" s="2"/>
      <c r="M2" s="2"/>
    </row>
    <row r="3" spans="2:15" x14ac:dyDescent="0.25">
      <c r="B3" s="87"/>
      <c r="C3" s="107"/>
      <c r="D3" s="87"/>
      <c r="E3" s="87"/>
      <c r="F3" s="87"/>
      <c r="G3" s="87"/>
      <c r="H3" s="2"/>
      <c r="I3" s="2"/>
      <c r="J3" s="2"/>
      <c r="K3" s="2"/>
      <c r="L3" s="2"/>
      <c r="M3" s="2"/>
    </row>
    <row r="4" spans="2:15" x14ac:dyDescent="0.25">
      <c r="B4" s="87"/>
      <c r="C4" s="107"/>
      <c r="D4" s="87"/>
      <c r="E4" s="87"/>
      <c r="F4" s="87"/>
      <c r="G4" s="87"/>
      <c r="H4" s="2"/>
      <c r="I4" s="2"/>
      <c r="J4" s="2"/>
      <c r="K4" s="2"/>
      <c r="L4" s="2"/>
      <c r="M4" s="2"/>
    </row>
    <row r="5" spans="2:15" x14ac:dyDescent="0.25">
      <c r="B5" s="87"/>
      <c r="C5" s="107"/>
      <c r="D5" s="87"/>
      <c r="E5" s="87"/>
      <c r="F5" s="87"/>
      <c r="G5" s="87"/>
      <c r="H5" s="2"/>
      <c r="I5" s="2"/>
      <c r="J5" s="2"/>
      <c r="K5" s="2"/>
      <c r="L5" s="2"/>
      <c r="M5" s="2"/>
    </row>
    <row r="8" spans="2:15" x14ac:dyDescent="0.25">
      <c r="B8" s="89" t="s">
        <v>104</v>
      </c>
    </row>
    <row r="9" spans="2:15" ht="27" customHeight="1" x14ac:dyDescent="0.25">
      <c r="B9" s="171" t="s">
        <v>232</v>
      </c>
      <c r="C9" s="171"/>
      <c r="D9" s="171"/>
      <c r="E9" s="171"/>
      <c r="F9" s="171"/>
      <c r="G9" s="171"/>
      <c r="H9" s="79"/>
      <c r="I9" s="79"/>
      <c r="J9" s="79"/>
      <c r="K9" s="79"/>
      <c r="L9" s="79"/>
      <c r="M9" s="79"/>
    </row>
    <row r="10" spans="2:15" ht="21" customHeight="1" x14ac:dyDescent="0.25">
      <c r="B10" s="177" t="s">
        <v>243</v>
      </c>
      <c r="C10" s="177"/>
      <c r="D10" s="177"/>
      <c r="E10" s="177"/>
      <c r="F10" s="13"/>
    </row>
    <row r="13" spans="2:15" ht="34.5" customHeight="1" x14ac:dyDescent="0.25">
      <c r="B13" s="55" t="s">
        <v>96</v>
      </c>
      <c r="C13" s="3" t="s">
        <v>94</v>
      </c>
      <c r="D13" s="3" t="s">
        <v>100</v>
      </c>
      <c r="E13" s="3" t="s">
        <v>95</v>
      </c>
      <c r="F13" s="3" t="s">
        <v>101</v>
      </c>
      <c r="G13" s="3" t="s">
        <v>1</v>
      </c>
      <c r="J13" s="72"/>
      <c r="K13" s="72"/>
      <c r="L13" s="72"/>
      <c r="M13" s="72"/>
      <c r="N13" s="72"/>
      <c r="O13" s="73"/>
    </row>
    <row r="14" spans="2:15" ht="25.5" customHeight="1" x14ac:dyDescent="0.25">
      <c r="B14" s="74" t="s">
        <v>3</v>
      </c>
      <c r="C14" s="9">
        <v>75</v>
      </c>
      <c r="D14" s="84">
        <f>C14/G14</f>
        <v>0.58139534883720934</v>
      </c>
      <c r="E14" s="9">
        <v>54</v>
      </c>
      <c r="F14" s="84">
        <f t="shared" ref="F14:F22" si="0">E14/G14</f>
        <v>0.41860465116279072</v>
      </c>
      <c r="G14" s="9">
        <f>C14+E14</f>
        <v>129</v>
      </c>
      <c r="H14" s="86"/>
      <c r="J14" s="72"/>
      <c r="K14" s="72"/>
      <c r="L14" s="72"/>
      <c r="M14" s="72"/>
      <c r="N14" s="72"/>
      <c r="O14" s="73"/>
    </row>
    <row r="15" spans="2:15" ht="25.5" customHeight="1" x14ac:dyDescent="0.25">
      <c r="B15" s="75" t="s">
        <v>4</v>
      </c>
      <c r="C15" s="10">
        <v>80</v>
      </c>
      <c r="D15" s="85">
        <f t="shared" ref="D15:D21" si="1">C15/G15</f>
        <v>0.85106382978723405</v>
      </c>
      <c r="E15" s="10">
        <v>14</v>
      </c>
      <c r="F15" s="85">
        <f t="shared" si="0"/>
        <v>0.14893617021276595</v>
      </c>
      <c r="G15" s="10">
        <f t="shared" ref="G15:G22" si="2">C15+E15</f>
        <v>94</v>
      </c>
      <c r="H15" s="86"/>
      <c r="J15" s="72"/>
      <c r="K15" s="72"/>
      <c r="L15" s="72"/>
      <c r="M15" s="72"/>
      <c r="N15" s="72"/>
      <c r="O15" s="73"/>
    </row>
    <row r="16" spans="2:15" ht="25.5" customHeight="1" x14ac:dyDescent="0.25">
      <c r="B16" s="75" t="s">
        <v>5</v>
      </c>
      <c r="C16" s="10">
        <v>268</v>
      </c>
      <c r="D16" s="85">
        <f t="shared" si="1"/>
        <v>0.8673139158576052</v>
      </c>
      <c r="E16" s="10">
        <v>41</v>
      </c>
      <c r="F16" s="85">
        <f t="shared" si="0"/>
        <v>0.13268608414239483</v>
      </c>
      <c r="G16" s="10">
        <f t="shared" si="2"/>
        <v>309</v>
      </c>
      <c r="H16" s="86"/>
      <c r="J16" s="72"/>
      <c r="K16" s="72"/>
      <c r="L16" s="72"/>
      <c r="M16" s="72"/>
      <c r="N16" s="72"/>
      <c r="O16" s="73"/>
    </row>
    <row r="17" spans="2:15" ht="25.5" customHeight="1" x14ac:dyDescent="0.25">
      <c r="B17" s="75" t="s">
        <v>6</v>
      </c>
      <c r="C17" s="10">
        <v>145</v>
      </c>
      <c r="D17" s="85">
        <f t="shared" si="1"/>
        <v>0.80555555555555558</v>
      </c>
      <c r="E17" s="10">
        <v>35</v>
      </c>
      <c r="F17" s="85">
        <f t="shared" si="0"/>
        <v>0.19444444444444445</v>
      </c>
      <c r="G17" s="10">
        <f t="shared" si="2"/>
        <v>180</v>
      </c>
      <c r="H17" s="86"/>
      <c r="J17" s="72"/>
      <c r="K17" s="72"/>
      <c r="L17" s="72"/>
      <c r="M17" s="72"/>
      <c r="N17" s="72"/>
      <c r="O17" s="73"/>
    </row>
    <row r="18" spans="2:15" ht="25.5" customHeight="1" x14ac:dyDescent="0.25">
      <c r="B18" s="75" t="s">
        <v>7</v>
      </c>
      <c r="C18" s="10">
        <v>111</v>
      </c>
      <c r="D18" s="85">
        <f t="shared" si="1"/>
        <v>0.9327731092436975</v>
      </c>
      <c r="E18" s="10">
        <v>8</v>
      </c>
      <c r="F18" s="85">
        <f t="shared" si="0"/>
        <v>6.7226890756302518E-2</v>
      </c>
      <c r="G18" s="10">
        <f t="shared" si="2"/>
        <v>119</v>
      </c>
      <c r="H18" s="86"/>
      <c r="J18" s="72"/>
      <c r="K18" s="72"/>
      <c r="L18" s="72"/>
      <c r="M18" s="72"/>
      <c r="N18" s="72"/>
      <c r="O18" s="73"/>
    </row>
    <row r="19" spans="2:15" ht="25.5" customHeight="1" x14ac:dyDescent="0.25">
      <c r="B19" s="75" t="s">
        <v>8</v>
      </c>
      <c r="C19" s="10">
        <v>300</v>
      </c>
      <c r="D19" s="85">
        <f t="shared" si="1"/>
        <v>0.90090090090090091</v>
      </c>
      <c r="E19" s="10">
        <v>33</v>
      </c>
      <c r="F19" s="85">
        <f t="shared" si="0"/>
        <v>9.90990990990991E-2</v>
      </c>
      <c r="G19" s="10">
        <f t="shared" si="2"/>
        <v>333</v>
      </c>
      <c r="H19" s="86"/>
      <c r="J19" s="72"/>
      <c r="K19" s="72"/>
      <c r="L19" s="72"/>
      <c r="M19" s="72"/>
      <c r="N19" s="72"/>
      <c r="O19" s="73"/>
    </row>
    <row r="20" spans="2:15" ht="25.5" customHeight="1" x14ac:dyDescent="0.25">
      <c r="B20" s="75" t="s">
        <v>9</v>
      </c>
      <c r="C20" s="10">
        <v>149</v>
      </c>
      <c r="D20" s="85">
        <f t="shared" si="1"/>
        <v>0.65638766519823788</v>
      </c>
      <c r="E20" s="10">
        <v>78</v>
      </c>
      <c r="F20" s="85">
        <f t="shared" si="0"/>
        <v>0.34361233480176212</v>
      </c>
      <c r="G20" s="10">
        <f t="shared" si="2"/>
        <v>227</v>
      </c>
      <c r="H20" s="86"/>
      <c r="J20" s="72"/>
      <c r="K20" s="72"/>
      <c r="L20" s="72"/>
      <c r="M20" s="72"/>
      <c r="N20" s="72"/>
      <c r="O20" s="73"/>
    </row>
    <row r="21" spans="2:15" ht="25.5" customHeight="1" x14ac:dyDescent="0.25">
      <c r="B21" s="75" t="s">
        <v>10</v>
      </c>
      <c r="C21" s="10">
        <v>112</v>
      </c>
      <c r="D21" s="85">
        <f t="shared" si="1"/>
        <v>0.96551724137931039</v>
      </c>
      <c r="E21" s="10">
        <v>4</v>
      </c>
      <c r="F21" s="85">
        <f t="shared" si="0"/>
        <v>3.4482758620689655E-2</v>
      </c>
      <c r="G21" s="10">
        <f t="shared" si="2"/>
        <v>116</v>
      </c>
      <c r="H21" s="86"/>
      <c r="J21" s="72"/>
      <c r="K21" s="72"/>
      <c r="L21" s="72"/>
      <c r="M21" s="72"/>
      <c r="N21" s="72"/>
      <c r="O21" s="73"/>
    </row>
    <row r="22" spans="2:15" ht="25.5" customHeight="1" x14ac:dyDescent="0.25">
      <c r="B22" s="75" t="s">
        <v>11</v>
      </c>
      <c r="C22" s="10">
        <v>799</v>
      </c>
      <c r="D22" s="85">
        <f>C22/G22</f>
        <v>0.96149217809867626</v>
      </c>
      <c r="E22" s="10">
        <v>32</v>
      </c>
      <c r="F22" s="85">
        <f t="shared" si="0"/>
        <v>3.8507821901323708E-2</v>
      </c>
      <c r="G22" s="10">
        <f t="shared" si="2"/>
        <v>831</v>
      </c>
      <c r="H22" s="86"/>
      <c r="J22" s="72"/>
      <c r="K22" s="72"/>
      <c r="L22" s="72"/>
      <c r="M22" s="72"/>
      <c r="N22" s="72"/>
      <c r="O22" s="73"/>
    </row>
    <row r="23" spans="2:15" ht="30" customHeight="1" x14ac:dyDescent="0.25">
      <c r="B23" s="76" t="s">
        <v>1</v>
      </c>
      <c r="C23" s="54">
        <f>SUM(C14:C22)</f>
        <v>2039</v>
      </c>
      <c r="D23" s="54"/>
      <c r="E23" s="54">
        <f>SUM(E14:E22)</f>
        <v>299</v>
      </c>
      <c r="F23" s="54"/>
      <c r="G23" s="54">
        <f>SUM(G14:G22)</f>
        <v>2338</v>
      </c>
      <c r="H23" s="83"/>
      <c r="I23" s="83"/>
      <c r="J23" s="72"/>
      <c r="K23" s="72"/>
      <c r="L23" s="72"/>
      <c r="M23" s="72"/>
      <c r="N23" s="72"/>
      <c r="O23" s="73"/>
    </row>
    <row r="24" spans="2:15" ht="34.5" customHeight="1" x14ac:dyDescent="0.25">
      <c r="B24" s="1" t="s">
        <v>190</v>
      </c>
      <c r="C24" s="83"/>
      <c r="D24" s="83"/>
      <c r="E24" s="83"/>
      <c r="F24" s="83"/>
      <c r="G24" s="83"/>
      <c r="H24" s="72"/>
      <c r="I24" s="72"/>
      <c r="J24" s="72"/>
      <c r="K24" s="72"/>
      <c r="L24" s="72"/>
      <c r="M24" s="73"/>
    </row>
    <row r="25" spans="2:15" ht="34.5" customHeight="1" x14ac:dyDescent="0.25">
      <c r="B25" s="179" t="s">
        <v>233</v>
      </c>
      <c r="C25" s="179"/>
      <c r="D25" s="179"/>
      <c r="E25" s="179"/>
      <c r="F25" s="179"/>
      <c r="G25" s="179"/>
      <c r="H25" s="72"/>
      <c r="I25" s="72"/>
      <c r="J25" s="72"/>
      <c r="K25" s="72"/>
      <c r="L25" s="72"/>
      <c r="M25" s="73"/>
    </row>
    <row r="26" spans="2:15" ht="34.5" customHeight="1" x14ac:dyDescent="0.25"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</row>
    <row r="27" spans="2:15" ht="34.5" customHeight="1" x14ac:dyDescent="0.25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28" spans="2:15" ht="34.5" customHeight="1" x14ac:dyDescent="0.25"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2:15" ht="34.5" customHeight="1" x14ac:dyDescent="0.2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2:15" ht="34.5" customHeight="1" x14ac:dyDescent="0.25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2" spans="2:15" ht="15" customHeight="1" x14ac:dyDescent="0.25">
      <c r="F32" s="78"/>
      <c r="G32" s="78"/>
      <c r="H32" s="78"/>
      <c r="I32" s="78"/>
      <c r="J32" s="78"/>
      <c r="K32" s="78"/>
      <c r="L32" s="78"/>
      <c r="M32" s="78"/>
    </row>
    <row r="33" spans="2:9" ht="15.75" customHeight="1" x14ac:dyDescent="0.25">
      <c r="F33" s="77"/>
      <c r="G33" s="77"/>
      <c r="H33" s="77"/>
      <c r="I33" s="77"/>
    </row>
    <row r="41" spans="2:9" x14ac:dyDescent="0.25">
      <c r="B41" s="169" t="s">
        <v>183</v>
      </c>
      <c r="C41" s="169"/>
      <c r="D41" s="169"/>
      <c r="E41" s="169"/>
    </row>
    <row r="42" spans="2:9" x14ac:dyDescent="0.25">
      <c r="B42" s="169" t="s">
        <v>184</v>
      </c>
      <c r="C42" s="169"/>
      <c r="D42" s="169"/>
      <c r="E42" s="169"/>
    </row>
  </sheetData>
  <mergeCells count="5">
    <mergeCell ref="B41:E41"/>
    <mergeCell ref="B42:E42"/>
    <mergeCell ref="B10:E10"/>
    <mergeCell ref="B9:G9"/>
    <mergeCell ref="B25:G25"/>
  </mergeCells>
  <hyperlinks>
    <hyperlink ref="H1" location="ÍNDICE!A1" display="índice"/>
  </hyperlink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showGridLines="0" view="pageBreakPreview" zoomScaleNormal="100" zoomScaleSheetLayoutView="100" workbookViewId="0">
      <selection activeCell="O16" sqref="O16"/>
    </sheetView>
  </sheetViews>
  <sheetFormatPr baseColWidth="10" defaultRowHeight="15" x14ac:dyDescent="0.25"/>
  <cols>
    <col min="1" max="1" width="2.42578125" customWidth="1"/>
    <col min="2" max="2" width="8.42578125" customWidth="1"/>
    <col min="3" max="3" width="31.42578125" style="45" customWidth="1"/>
    <col min="4" max="5" width="10.140625" customWidth="1"/>
    <col min="8" max="8" width="10.28515625" customWidth="1"/>
    <col min="10" max="10" width="10.28515625" customWidth="1"/>
    <col min="11" max="11" width="10" customWidth="1"/>
  </cols>
  <sheetData>
    <row r="1" spans="2:14" ht="21" x14ac:dyDescent="0.35">
      <c r="B1" s="87"/>
      <c r="C1" s="107"/>
      <c r="D1" s="87"/>
      <c r="E1" s="87"/>
      <c r="F1" s="87"/>
      <c r="G1" s="87"/>
      <c r="H1" s="87"/>
      <c r="I1" s="87"/>
      <c r="J1" s="87"/>
      <c r="K1" s="87"/>
      <c r="L1" s="87"/>
      <c r="M1" s="87"/>
      <c r="N1" s="33" t="s">
        <v>103</v>
      </c>
    </row>
    <row r="2" spans="2:14" x14ac:dyDescent="0.25">
      <c r="B2" s="87"/>
      <c r="C2" s="10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2:14" x14ac:dyDescent="0.25">
      <c r="B3" s="87"/>
      <c r="C3" s="10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2:14" x14ac:dyDescent="0.25">
      <c r="B4" s="87"/>
      <c r="C4" s="10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2:14" x14ac:dyDescent="0.25">
      <c r="B5" s="87"/>
      <c r="C5" s="107"/>
      <c r="D5" s="87"/>
      <c r="E5" s="87"/>
      <c r="F5" s="87"/>
      <c r="G5" s="87"/>
      <c r="H5" s="87"/>
      <c r="I5" s="87"/>
      <c r="J5" s="87"/>
      <c r="K5" s="87"/>
      <c r="L5" s="87"/>
      <c r="M5" s="87"/>
    </row>
    <row r="7" spans="2:14" x14ac:dyDescent="0.25">
      <c r="B7" s="89" t="s">
        <v>191</v>
      </c>
    </row>
    <row r="8" spans="2:14" ht="32.25" customHeight="1" x14ac:dyDescent="0.25">
      <c r="B8" s="171" t="s">
        <v>234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2:14" x14ac:dyDescent="0.25">
      <c r="B9" s="177" t="s">
        <v>243</v>
      </c>
      <c r="C9" s="177"/>
      <c r="D9" s="177"/>
      <c r="E9" s="177"/>
      <c r="F9" s="13"/>
    </row>
    <row r="12" spans="2:14" ht="37.5" customHeight="1" x14ac:dyDescent="0.25">
      <c r="B12" s="3" t="s">
        <v>102</v>
      </c>
      <c r="C12" s="62" t="s">
        <v>20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</row>
    <row r="13" spans="2:14" ht="39.75" customHeight="1" x14ac:dyDescent="0.25">
      <c r="B13" s="6">
        <v>1</v>
      </c>
      <c r="C13" s="42" t="s">
        <v>22</v>
      </c>
      <c r="D13" s="9">
        <v>102</v>
      </c>
      <c r="E13" s="9">
        <v>61</v>
      </c>
      <c r="F13" s="9">
        <v>159</v>
      </c>
      <c r="G13" s="9">
        <v>102</v>
      </c>
      <c r="H13" s="9">
        <v>84</v>
      </c>
      <c r="I13" s="9">
        <v>175</v>
      </c>
      <c r="J13" s="9">
        <v>144</v>
      </c>
      <c r="K13" s="9">
        <v>60</v>
      </c>
      <c r="L13" s="9">
        <v>414</v>
      </c>
      <c r="M13" s="9">
        <f t="shared" ref="M13:M18" si="0">SUM(D13:L13)</f>
        <v>1301</v>
      </c>
    </row>
    <row r="14" spans="2:14" ht="39.75" customHeight="1" x14ac:dyDescent="0.25">
      <c r="B14" s="56">
        <v>2</v>
      </c>
      <c r="C14" s="58" t="s">
        <v>23</v>
      </c>
      <c r="D14" s="57">
        <v>7</v>
      </c>
      <c r="E14" s="57">
        <v>9</v>
      </c>
      <c r="F14" s="57">
        <v>67</v>
      </c>
      <c r="G14" s="57">
        <v>39</v>
      </c>
      <c r="H14" s="57">
        <v>11</v>
      </c>
      <c r="I14" s="57">
        <v>96</v>
      </c>
      <c r="J14" s="57">
        <v>46</v>
      </c>
      <c r="K14" s="57">
        <v>33</v>
      </c>
      <c r="L14" s="57">
        <v>245</v>
      </c>
      <c r="M14" s="57">
        <f t="shared" si="0"/>
        <v>553</v>
      </c>
    </row>
    <row r="15" spans="2:14" ht="39.75" customHeight="1" x14ac:dyDescent="0.25">
      <c r="B15" s="56">
        <v>3</v>
      </c>
      <c r="C15" s="58" t="s">
        <v>24</v>
      </c>
      <c r="D15" s="57">
        <v>1</v>
      </c>
      <c r="E15" s="57">
        <v>2</v>
      </c>
      <c r="F15" s="57">
        <v>8</v>
      </c>
      <c r="G15" s="57">
        <v>1</v>
      </c>
      <c r="H15" s="57">
        <v>1</v>
      </c>
      <c r="I15" s="57">
        <v>3</v>
      </c>
      <c r="J15" s="57">
        <v>1</v>
      </c>
      <c r="K15" s="57">
        <v>7</v>
      </c>
      <c r="L15" s="57">
        <v>31</v>
      </c>
      <c r="M15" s="57">
        <f t="shared" si="0"/>
        <v>55</v>
      </c>
    </row>
    <row r="16" spans="2:14" ht="39.75" customHeight="1" x14ac:dyDescent="0.25">
      <c r="B16" s="56">
        <v>5</v>
      </c>
      <c r="C16" s="61" t="s">
        <v>25</v>
      </c>
      <c r="D16" s="57">
        <v>10</v>
      </c>
      <c r="E16" s="57">
        <v>11</v>
      </c>
      <c r="F16" s="57">
        <v>41</v>
      </c>
      <c r="G16" s="57">
        <v>23</v>
      </c>
      <c r="H16" s="57">
        <v>13</v>
      </c>
      <c r="I16" s="57">
        <v>33</v>
      </c>
      <c r="J16" s="57">
        <v>20</v>
      </c>
      <c r="K16" s="57">
        <v>7</v>
      </c>
      <c r="L16" s="57">
        <v>78</v>
      </c>
      <c r="M16" s="57">
        <f t="shared" si="0"/>
        <v>236</v>
      </c>
    </row>
    <row r="17" spans="2:13" ht="39.75" customHeight="1" x14ac:dyDescent="0.25">
      <c r="B17" s="56">
        <v>6</v>
      </c>
      <c r="C17" s="61" t="s">
        <v>26</v>
      </c>
      <c r="D17" s="57">
        <v>3</v>
      </c>
      <c r="E17" s="57">
        <v>2</v>
      </c>
      <c r="F17" s="57">
        <v>13</v>
      </c>
      <c r="G17" s="57"/>
      <c r="H17" s="57">
        <v>2</v>
      </c>
      <c r="I17" s="57">
        <v>8</v>
      </c>
      <c r="J17" s="57">
        <v>9</v>
      </c>
      <c r="K17" s="57"/>
      <c r="L17" s="57">
        <v>9</v>
      </c>
      <c r="M17" s="57">
        <f t="shared" si="0"/>
        <v>46</v>
      </c>
    </row>
    <row r="18" spans="2:13" ht="39.75" customHeight="1" x14ac:dyDescent="0.25">
      <c r="B18" s="56">
        <v>7</v>
      </c>
      <c r="C18" s="61" t="s">
        <v>27</v>
      </c>
      <c r="D18" s="57">
        <v>6</v>
      </c>
      <c r="E18" s="57">
        <v>9</v>
      </c>
      <c r="F18" s="57">
        <v>21</v>
      </c>
      <c r="G18" s="57">
        <v>15</v>
      </c>
      <c r="H18" s="57">
        <v>8</v>
      </c>
      <c r="I18" s="57">
        <v>18</v>
      </c>
      <c r="J18" s="57">
        <v>7</v>
      </c>
      <c r="K18" s="57">
        <v>9</v>
      </c>
      <c r="L18" s="57">
        <v>54</v>
      </c>
      <c r="M18" s="57">
        <f t="shared" si="0"/>
        <v>147</v>
      </c>
    </row>
    <row r="19" spans="2:13" ht="39.75" customHeight="1" x14ac:dyDescent="0.25">
      <c r="B19" s="8"/>
      <c r="C19" s="44" t="s">
        <v>1</v>
      </c>
      <c r="D19" s="11">
        <f t="shared" ref="D19:M19" si="1">SUM(D13:D18)</f>
        <v>129</v>
      </c>
      <c r="E19" s="11">
        <f t="shared" si="1"/>
        <v>94</v>
      </c>
      <c r="F19" s="11">
        <f t="shared" si="1"/>
        <v>309</v>
      </c>
      <c r="G19" s="11">
        <f t="shared" si="1"/>
        <v>180</v>
      </c>
      <c r="H19" s="11">
        <f t="shared" si="1"/>
        <v>119</v>
      </c>
      <c r="I19" s="11">
        <f t="shared" si="1"/>
        <v>333</v>
      </c>
      <c r="J19" s="11">
        <f t="shared" si="1"/>
        <v>227</v>
      </c>
      <c r="K19" s="11">
        <f t="shared" si="1"/>
        <v>116</v>
      </c>
      <c r="L19" s="11">
        <f t="shared" si="1"/>
        <v>831</v>
      </c>
      <c r="M19" s="11">
        <f t="shared" si="1"/>
        <v>2338</v>
      </c>
    </row>
    <row r="21" spans="2:13" ht="15" customHeight="1" x14ac:dyDescent="0.25">
      <c r="B21" s="169" t="s">
        <v>183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</row>
    <row r="22" spans="2:13" ht="15" customHeight="1" x14ac:dyDescent="0.25">
      <c r="B22" s="169" t="s">
        <v>184</v>
      </c>
      <c r="C22" s="169"/>
      <c r="D22" s="169"/>
      <c r="E22" s="169"/>
    </row>
    <row r="23" spans="2:13" ht="39.75" customHeight="1" x14ac:dyDescent="0.25">
      <c r="F23" s="14"/>
    </row>
    <row r="24" spans="2:13" ht="20.25" customHeight="1" x14ac:dyDescent="0.25">
      <c r="B24" s="25"/>
      <c r="C24" s="63"/>
      <c r="D24" s="25"/>
      <c r="E24" s="25"/>
      <c r="F24" s="25"/>
    </row>
    <row r="25" spans="2:13" x14ac:dyDescent="0.25">
      <c r="B25" s="180"/>
      <c r="C25" s="180"/>
      <c r="D25" s="180"/>
      <c r="E25" s="180"/>
      <c r="F25" s="180"/>
    </row>
    <row r="26" spans="2:13" x14ac:dyDescent="0.25">
      <c r="B26" s="20"/>
      <c r="C26" s="64"/>
      <c r="D26" s="20"/>
      <c r="E26" s="20"/>
      <c r="F26" s="21"/>
    </row>
    <row r="27" spans="2:13" x14ac:dyDescent="0.25">
      <c r="B27" s="22"/>
      <c r="C27" s="59"/>
      <c r="D27" s="23"/>
      <c r="E27" s="24"/>
      <c r="F27" s="21"/>
    </row>
    <row r="28" spans="2:13" x14ac:dyDescent="0.25">
      <c r="B28" s="16"/>
      <c r="C28" s="60"/>
      <c r="D28" s="17"/>
      <c r="E28" s="18"/>
      <c r="F28" s="21"/>
    </row>
    <row r="29" spans="2:13" x14ac:dyDescent="0.25">
      <c r="B29" s="16"/>
      <c r="C29" s="60"/>
      <c r="D29" s="17"/>
      <c r="E29" s="18"/>
      <c r="F29" s="21"/>
    </row>
    <row r="30" spans="2:13" x14ac:dyDescent="0.25">
      <c r="B30" s="12"/>
      <c r="C30" s="65"/>
      <c r="D30" s="12"/>
      <c r="E30" s="12"/>
      <c r="F30" s="19"/>
      <c r="G30" s="4"/>
      <c r="H30" s="4"/>
      <c r="I30" s="4"/>
      <c r="J30" s="4"/>
      <c r="K30" s="4"/>
      <c r="L30" s="4"/>
    </row>
  </sheetData>
  <mergeCells count="5">
    <mergeCell ref="B9:E9"/>
    <mergeCell ref="B25:F25"/>
    <mergeCell ref="B8:M8"/>
    <mergeCell ref="B22:E22"/>
    <mergeCell ref="B21:M21"/>
  </mergeCells>
  <hyperlinks>
    <hyperlink ref="N1" location="ÍNDICE!A1" display="índice"/>
  </hyperlink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showGridLines="0" view="pageBreakPreview" zoomScaleNormal="100" zoomScaleSheetLayoutView="100" workbookViewId="0">
      <selection activeCell="O31" sqref="O31"/>
    </sheetView>
  </sheetViews>
  <sheetFormatPr baseColWidth="10" defaultRowHeight="15" x14ac:dyDescent="0.25"/>
  <cols>
    <col min="1" max="1" width="2.42578125" customWidth="1"/>
    <col min="2" max="2" width="4.85546875" customWidth="1"/>
    <col min="3" max="3" width="35.7109375" style="90" customWidth="1"/>
    <col min="4" max="4" width="6.85546875" customWidth="1"/>
    <col min="5" max="5" width="49.28515625" customWidth="1"/>
    <col min="6" max="6" width="6.42578125" customWidth="1"/>
    <col min="7" max="7" width="44.42578125" customWidth="1"/>
    <col min="8" max="8" width="9.140625" customWidth="1"/>
    <col min="9" max="9" width="25.5703125" customWidth="1"/>
    <col min="10" max="10" width="7.42578125" customWidth="1"/>
  </cols>
  <sheetData>
    <row r="1" spans="2:11" ht="21" x14ac:dyDescent="0.35">
      <c r="B1" s="87"/>
      <c r="C1" s="88"/>
      <c r="D1" s="87"/>
      <c r="E1" s="87"/>
      <c r="F1" s="87"/>
      <c r="G1" s="87"/>
      <c r="H1" s="87"/>
      <c r="I1" s="87"/>
      <c r="J1" s="87"/>
      <c r="K1" s="33" t="s">
        <v>103</v>
      </c>
    </row>
    <row r="2" spans="2:11" x14ac:dyDescent="0.25">
      <c r="B2" s="87"/>
      <c r="C2" s="88"/>
      <c r="D2" s="87"/>
      <c r="E2" s="87"/>
      <c r="F2" s="87"/>
      <c r="G2" s="87"/>
      <c r="H2" s="87"/>
      <c r="I2" s="87"/>
      <c r="J2" s="87"/>
    </row>
    <row r="3" spans="2:11" x14ac:dyDescent="0.25">
      <c r="B3" s="87"/>
      <c r="C3" s="88"/>
      <c r="D3" s="87"/>
      <c r="E3" s="87"/>
      <c r="F3" s="87"/>
      <c r="G3" s="87"/>
      <c r="H3" s="87"/>
      <c r="I3" s="87"/>
      <c r="J3" s="87"/>
    </row>
    <row r="4" spans="2:11" x14ac:dyDescent="0.25">
      <c r="B4" s="89" t="s">
        <v>193</v>
      </c>
    </row>
    <row r="5" spans="2:11" ht="12" customHeight="1" x14ac:dyDescent="0.25">
      <c r="B5" s="171" t="s">
        <v>235</v>
      </c>
      <c r="C5" s="171"/>
      <c r="D5" s="171"/>
      <c r="E5" s="171"/>
      <c r="F5" s="171"/>
      <c r="G5" s="171"/>
      <c r="H5" s="171"/>
      <c r="I5" s="171"/>
      <c r="J5" s="171"/>
      <c r="K5" s="171"/>
    </row>
    <row r="6" spans="2:11" ht="13.5" customHeight="1" x14ac:dyDescent="0.25">
      <c r="B6" s="196" t="s">
        <v>243</v>
      </c>
      <c r="C6" s="196"/>
      <c r="D6" s="196"/>
      <c r="E6" s="196"/>
      <c r="F6" s="196"/>
      <c r="G6" s="196"/>
    </row>
    <row r="7" spans="2:11" ht="30" x14ac:dyDescent="0.25">
      <c r="B7" s="3" t="s">
        <v>105</v>
      </c>
      <c r="C7" s="3" t="s">
        <v>106</v>
      </c>
      <c r="D7" s="3" t="s">
        <v>107</v>
      </c>
      <c r="E7" s="3" t="s">
        <v>108</v>
      </c>
      <c r="F7" s="3" t="s">
        <v>109</v>
      </c>
      <c r="G7" s="3" t="s">
        <v>110</v>
      </c>
      <c r="H7" s="3" t="s">
        <v>111</v>
      </c>
      <c r="I7" s="3" t="s">
        <v>112</v>
      </c>
      <c r="J7" s="3" t="s">
        <v>1</v>
      </c>
    </row>
    <row r="8" spans="2:11" s="93" customFormat="1" ht="16.5" customHeight="1" x14ac:dyDescent="0.2">
      <c r="B8" s="187">
        <v>1</v>
      </c>
      <c r="C8" s="187" t="s">
        <v>49</v>
      </c>
      <c r="D8" s="91" t="s">
        <v>30</v>
      </c>
      <c r="E8" s="91" t="s">
        <v>46</v>
      </c>
      <c r="F8" s="91"/>
      <c r="G8" s="91"/>
      <c r="H8" s="91"/>
      <c r="I8" s="91"/>
      <c r="J8" s="92">
        <v>82</v>
      </c>
    </row>
    <row r="9" spans="2:11" s="93" customFormat="1" ht="16.5" customHeight="1" x14ac:dyDescent="0.2">
      <c r="B9" s="188"/>
      <c r="C9" s="188"/>
      <c r="D9" s="94" t="s">
        <v>31</v>
      </c>
      <c r="E9" s="94" t="s">
        <v>47</v>
      </c>
      <c r="F9" s="94"/>
      <c r="G9" s="94"/>
      <c r="H9" s="94"/>
      <c r="I9" s="94"/>
      <c r="J9" s="95">
        <v>1040</v>
      </c>
    </row>
    <row r="10" spans="2:11" s="93" customFormat="1" ht="16.5" customHeight="1" x14ac:dyDescent="0.2">
      <c r="B10" s="188"/>
      <c r="C10" s="188"/>
      <c r="D10" s="94" t="s">
        <v>32</v>
      </c>
      <c r="E10" s="94" t="s">
        <v>54</v>
      </c>
      <c r="F10" s="94"/>
      <c r="G10" s="94"/>
      <c r="H10" s="94"/>
      <c r="I10" s="94"/>
      <c r="J10" s="95">
        <v>139</v>
      </c>
    </row>
    <row r="11" spans="2:11" s="93" customFormat="1" ht="16.5" customHeight="1" x14ac:dyDescent="0.2">
      <c r="B11" s="188"/>
      <c r="C11" s="188"/>
      <c r="D11" s="94" t="s">
        <v>33</v>
      </c>
      <c r="E11" s="94" t="s">
        <v>55</v>
      </c>
      <c r="F11" s="94"/>
      <c r="G11" s="94"/>
      <c r="H11" s="94"/>
      <c r="I11" s="94"/>
      <c r="J11" s="95">
        <v>33</v>
      </c>
    </row>
    <row r="12" spans="2:11" s="93" customFormat="1" ht="16.5" customHeight="1" x14ac:dyDescent="0.2">
      <c r="B12" s="188"/>
      <c r="C12" s="188"/>
      <c r="D12" s="96" t="s">
        <v>34</v>
      </c>
      <c r="E12" s="96" t="s">
        <v>56</v>
      </c>
      <c r="F12" s="96"/>
      <c r="G12" s="96"/>
      <c r="H12" s="96"/>
      <c r="I12" s="96"/>
      <c r="J12" s="97">
        <v>7</v>
      </c>
    </row>
    <row r="13" spans="2:11" s="93" customFormat="1" ht="16.5" customHeight="1" x14ac:dyDescent="0.2">
      <c r="B13" s="191">
        <v>2</v>
      </c>
      <c r="C13" s="187" t="s">
        <v>50</v>
      </c>
      <c r="D13" s="189" t="s">
        <v>12</v>
      </c>
      <c r="E13" s="189" t="s">
        <v>57</v>
      </c>
      <c r="F13" s="91" t="s">
        <v>113</v>
      </c>
      <c r="G13" s="91" t="s">
        <v>114</v>
      </c>
      <c r="H13" s="91"/>
      <c r="I13" s="91"/>
      <c r="J13" s="98">
        <v>445</v>
      </c>
    </row>
    <row r="14" spans="2:11" s="93" customFormat="1" ht="16.5" customHeight="1" x14ac:dyDescent="0.2">
      <c r="B14" s="192"/>
      <c r="C14" s="188"/>
      <c r="D14" s="183"/>
      <c r="E14" s="183"/>
      <c r="F14" s="94" t="s">
        <v>115</v>
      </c>
      <c r="G14" s="94" t="s">
        <v>116</v>
      </c>
      <c r="H14" s="94"/>
      <c r="I14" s="94"/>
      <c r="J14" s="99">
        <v>48</v>
      </c>
    </row>
    <row r="15" spans="2:11" s="93" customFormat="1" ht="16.5" customHeight="1" x14ac:dyDescent="0.2">
      <c r="B15" s="192"/>
      <c r="C15" s="188"/>
      <c r="D15" s="190"/>
      <c r="E15" s="190"/>
      <c r="F15" s="94" t="s">
        <v>117</v>
      </c>
      <c r="G15" s="94" t="s">
        <v>118</v>
      </c>
      <c r="H15" s="94"/>
      <c r="I15" s="94"/>
      <c r="J15" s="99">
        <v>25</v>
      </c>
    </row>
    <row r="16" spans="2:11" s="93" customFormat="1" ht="16.5" customHeight="1" x14ac:dyDescent="0.2">
      <c r="B16" s="192"/>
      <c r="C16" s="188"/>
      <c r="D16" s="182" t="s">
        <v>13</v>
      </c>
      <c r="E16" s="182" t="s">
        <v>58</v>
      </c>
      <c r="F16" s="94" t="s">
        <v>119</v>
      </c>
      <c r="G16" s="94" t="s">
        <v>120</v>
      </c>
      <c r="H16" s="94"/>
      <c r="I16" s="94"/>
      <c r="J16" s="99">
        <v>25</v>
      </c>
    </row>
    <row r="17" spans="2:10" s="93" customFormat="1" ht="16.5" customHeight="1" x14ac:dyDescent="0.2">
      <c r="B17" s="193"/>
      <c r="C17" s="194"/>
      <c r="D17" s="184"/>
      <c r="E17" s="184"/>
      <c r="F17" s="100" t="s">
        <v>121</v>
      </c>
      <c r="G17" s="100" t="s">
        <v>122</v>
      </c>
      <c r="H17" s="100"/>
      <c r="I17" s="100"/>
      <c r="J17" s="139">
        <v>10</v>
      </c>
    </row>
    <row r="18" spans="2:10" s="93" customFormat="1" ht="16.5" customHeight="1" x14ac:dyDescent="0.2">
      <c r="B18" s="191">
        <v>3</v>
      </c>
      <c r="C18" s="187" t="s">
        <v>51</v>
      </c>
      <c r="D18" s="91" t="s">
        <v>14</v>
      </c>
      <c r="E18" s="91" t="s">
        <v>57</v>
      </c>
      <c r="F18" s="91" t="s">
        <v>123</v>
      </c>
      <c r="G18" s="91" t="s">
        <v>124</v>
      </c>
      <c r="H18" s="91"/>
      <c r="I18" s="91"/>
      <c r="J18" s="140">
        <v>46</v>
      </c>
    </row>
    <row r="19" spans="2:10" s="93" customFormat="1" ht="16.5" customHeight="1" x14ac:dyDescent="0.2">
      <c r="B19" s="192"/>
      <c r="C19" s="188"/>
      <c r="D19" s="182" t="s">
        <v>15</v>
      </c>
      <c r="E19" s="182" t="s">
        <v>58</v>
      </c>
      <c r="F19" s="94" t="s">
        <v>125</v>
      </c>
      <c r="G19" s="94" t="s">
        <v>126</v>
      </c>
      <c r="H19" s="94"/>
      <c r="I19" s="94"/>
      <c r="J19" s="141">
        <v>4</v>
      </c>
    </row>
    <row r="20" spans="2:10" s="93" customFormat="1" ht="16.5" customHeight="1" x14ac:dyDescent="0.2">
      <c r="B20" s="193"/>
      <c r="C20" s="194"/>
      <c r="D20" s="184"/>
      <c r="E20" s="184"/>
      <c r="F20" s="100" t="s">
        <v>127</v>
      </c>
      <c r="G20" s="100" t="s">
        <v>128</v>
      </c>
      <c r="H20" s="100"/>
      <c r="I20" s="100"/>
      <c r="J20" s="139">
        <v>5</v>
      </c>
    </row>
    <row r="21" spans="2:10" s="93" customFormat="1" ht="16.5" customHeight="1" x14ac:dyDescent="0.2">
      <c r="B21" s="185">
        <v>5</v>
      </c>
      <c r="C21" s="187" t="s">
        <v>52</v>
      </c>
      <c r="D21" s="189" t="s">
        <v>35</v>
      </c>
      <c r="E21" s="189" t="s">
        <v>59</v>
      </c>
      <c r="F21" s="91" t="s">
        <v>129</v>
      </c>
      <c r="G21" s="91" t="s">
        <v>130</v>
      </c>
      <c r="H21" s="91"/>
      <c r="I21" s="91"/>
      <c r="J21" s="140">
        <v>10</v>
      </c>
    </row>
    <row r="22" spans="2:10" s="93" customFormat="1" ht="16.5" customHeight="1" x14ac:dyDescent="0.2">
      <c r="B22" s="186"/>
      <c r="C22" s="188"/>
      <c r="D22" s="183"/>
      <c r="E22" s="183"/>
      <c r="F22" s="94" t="s">
        <v>131</v>
      </c>
      <c r="G22" s="94" t="s">
        <v>132</v>
      </c>
      <c r="H22" s="94"/>
      <c r="I22" s="94"/>
      <c r="J22" s="141">
        <v>5</v>
      </c>
    </row>
    <row r="23" spans="2:10" s="93" customFormat="1" ht="16.5" customHeight="1" x14ac:dyDescent="0.2">
      <c r="B23" s="186"/>
      <c r="C23" s="188"/>
      <c r="D23" s="190"/>
      <c r="E23" s="190"/>
      <c r="F23" s="94" t="s">
        <v>133</v>
      </c>
      <c r="G23" s="94" t="s">
        <v>134</v>
      </c>
      <c r="H23" s="94"/>
      <c r="I23" s="94"/>
      <c r="J23" s="141">
        <v>6</v>
      </c>
    </row>
    <row r="24" spans="2:10" s="93" customFormat="1" ht="16.5" customHeight="1" x14ac:dyDescent="0.2">
      <c r="B24" s="186"/>
      <c r="C24" s="188"/>
      <c r="D24" s="182" t="s">
        <v>36</v>
      </c>
      <c r="E24" s="182" t="s">
        <v>60</v>
      </c>
      <c r="F24" s="94" t="s">
        <v>135</v>
      </c>
      <c r="G24" s="94" t="s">
        <v>136</v>
      </c>
      <c r="H24" s="94"/>
      <c r="I24" s="94"/>
      <c r="J24" s="141">
        <v>114</v>
      </c>
    </row>
    <row r="25" spans="2:10" s="93" customFormat="1" ht="16.5" customHeight="1" x14ac:dyDescent="0.2">
      <c r="B25" s="186"/>
      <c r="C25" s="188"/>
      <c r="D25" s="183"/>
      <c r="E25" s="183"/>
      <c r="F25" s="94" t="s">
        <v>137</v>
      </c>
      <c r="G25" s="94" t="s">
        <v>138</v>
      </c>
      <c r="H25" s="94"/>
      <c r="I25" s="94"/>
      <c r="J25" s="141">
        <v>28</v>
      </c>
    </row>
    <row r="26" spans="2:10" s="93" customFormat="1" ht="16.5" customHeight="1" x14ac:dyDescent="0.2">
      <c r="B26" s="186"/>
      <c r="C26" s="188"/>
      <c r="D26" s="183"/>
      <c r="E26" s="183"/>
      <c r="F26" s="94" t="s">
        <v>139</v>
      </c>
      <c r="G26" s="94" t="s">
        <v>140</v>
      </c>
      <c r="H26" s="94"/>
      <c r="I26" s="94"/>
      <c r="J26" s="141">
        <v>3</v>
      </c>
    </row>
    <row r="27" spans="2:10" s="93" customFormat="1" ht="16.5" customHeight="1" x14ac:dyDescent="0.2">
      <c r="B27" s="186"/>
      <c r="C27" s="188"/>
      <c r="D27" s="146" t="s">
        <v>37</v>
      </c>
      <c r="E27" s="146" t="s">
        <v>61</v>
      </c>
      <c r="F27" s="94" t="s">
        <v>244</v>
      </c>
      <c r="G27" s="94" t="s">
        <v>245</v>
      </c>
      <c r="H27" s="94"/>
      <c r="I27" s="94"/>
      <c r="J27" s="141">
        <v>1</v>
      </c>
    </row>
    <row r="28" spans="2:10" s="93" customFormat="1" ht="16.5" customHeight="1" x14ac:dyDescent="0.2">
      <c r="B28" s="186"/>
      <c r="C28" s="188"/>
      <c r="D28" s="154" t="s">
        <v>38</v>
      </c>
      <c r="E28" s="154" t="s">
        <v>62</v>
      </c>
      <c r="F28" s="94" t="s">
        <v>141</v>
      </c>
      <c r="G28" s="94" t="s">
        <v>142</v>
      </c>
      <c r="H28" s="94"/>
      <c r="I28" s="94"/>
      <c r="J28" s="141">
        <v>2</v>
      </c>
    </row>
    <row r="29" spans="2:10" s="93" customFormat="1" ht="16.5" customHeight="1" x14ac:dyDescent="0.2">
      <c r="B29" s="186"/>
      <c r="C29" s="188"/>
      <c r="D29" s="182" t="s">
        <v>39</v>
      </c>
      <c r="E29" s="182" t="s">
        <v>63</v>
      </c>
      <c r="F29" s="94" t="s">
        <v>143</v>
      </c>
      <c r="G29" s="94" t="s">
        <v>144</v>
      </c>
      <c r="H29" s="94"/>
      <c r="I29" s="94"/>
      <c r="J29" s="141">
        <v>62</v>
      </c>
    </row>
    <row r="30" spans="2:10" s="93" customFormat="1" ht="16.5" customHeight="1" x14ac:dyDescent="0.2">
      <c r="B30" s="186"/>
      <c r="C30" s="188"/>
      <c r="D30" s="183"/>
      <c r="E30" s="183"/>
      <c r="F30" s="94" t="s">
        <v>145</v>
      </c>
      <c r="G30" s="94" t="s">
        <v>146</v>
      </c>
      <c r="H30" s="94"/>
      <c r="I30" s="94"/>
      <c r="J30" s="141">
        <v>4</v>
      </c>
    </row>
    <row r="31" spans="2:10" s="93" customFormat="1" ht="16.5" customHeight="1" x14ac:dyDescent="0.2">
      <c r="B31" s="195"/>
      <c r="C31" s="194"/>
      <c r="D31" s="184"/>
      <c r="E31" s="184"/>
      <c r="F31" s="100" t="s">
        <v>147</v>
      </c>
      <c r="G31" s="100" t="s">
        <v>148</v>
      </c>
      <c r="H31" s="100"/>
      <c r="I31" s="100"/>
      <c r="J31" s="139">
        <v>1</v>
      </c>
    </row>
    <row r="32" spans="2:10" s="93" customFormat="1" ht="19.5" customHeight="1" x14ac:dyDescent="0.2">
      <c r="B32" s="185">
        <v>6</v>
      </c>
      <c r="C32" s="187" t="s">
        <v>149</v>
      </c>
      <c r="D32" s="189" t="s">
        <v>40</v>
      </c>
      <c r="E32" s="189" t="s">
        <v>48</v>
      </c>
      <c r="F32" s="189" t="s">
        <v>150</v>
      </c>
      <c r="G32" s="189" t="s">
        <v>151</v>
      </c>
      <c r="H32" s="91" t="s">
        <v>152</v>
      </c>
      <c r="I32" s="102" t="s">
        <v>153</v>
      </c>
      <c r="J32" s="140">
        <v>4</v>
      </c>
    </row>
    <row r="33" spans="2:10" s="93" customFormat="1" ht="16.5" customHeight="1" x14ac:dyDescent="0.2">
      <c r="B33" s="186"/>
      <c r="C33" s="188"/>
      <c r="D33" s="183"/>
      <c r="E33" s="183"/>
      <c r="F33" s="183"/>
      <c r="G33" s="183"/>
      <c r="H33" s="94" t="s">
        <v>154</v>
      </c>
      <c r="I33" s="94" t="s">
        <v>155</v>
      </c>
      <c r="J33" s="141">
        <v>24</v>
      </c>
    </row>
    <row r="34" spans="2:10" s="93" customFormat="1" ht="16.5" customHeight="1" x14ac:dyDescent="0.2">
      <c r="B34" s="186"/>
      <c r="C34" s="188"/>
      <c r="D34" s="183"/>
      <c r="E34" s="183"/>
      <c r="F34" s="190"/>
      <c r="G34" s="190"/>
      <c r="H34" s="94" t="s">
        <v>156</v>
      </c>
      <c r="I34" s="94" t="s">
        <v>157</v>
      </c>
      <c r="J34" s="141">
        <v>12</v>
      </c>
    </row>
    <row r="35" spans="2:10" s="93" customFormat="1" ht="16.5" customHeight="1" x14ac:dyDescent="0.2">
      <c r="B35" s="186"/>
      <c r="C35" s="188"/>
      <c r="D35" s="190"/>
      <c r="E35" s="190"/>
      <c r="F35" s="115" t="s">
        <v>158</v>
      </c>
      <c r="G35" s="115" t="s">
        <v>159</v>
      </c>
      <c r="H35" s="94" t="s">
        <v>160</v>
      </c>
      <c r="I35" s="94" t="s">
        <v>161</v>
      </c>
      <c r="J35" s="141">
        <v>4</v>
      </c>
    </row>
    <row r="36" spans="2:10" s="93" customFormat="1" ht="16.5" customHeight="1" x14ac:dyDescent="0.2">
      <c r="B36" s="186"/>
      <c r="C36" s="188"/>
      <c r="D36" s="154" t="s">
        <v>41</v>
      </c>
      <c r="E36" s="155" t="s">
        <v>64</v>
      </c>
      <c r="F36" s="94" t="s">
        <v>162</v>
      </c>
      <c r="G36" s="94" t="s">
        <v>163</v>
      </c>
      <c r="H36" s="94"/>
      <c r="I36" s="94"/>
      <c r="J36" s="141">
        <v>2</v>
      </c>
    </row>
    <row r="37" spans="2:10" s="93" customFormat="1" ht="16.5" customHeight="1" x14ac:dyDescent="0.2">
      <c r="B37" s="191">
        <v>7</v>
      </c>
      <c r="C37" s="187" t="s">
        <v>53</v>
      </c>
      <c r="D37" s="91" t="s">
        <v>16</v>
      </c>
      <c r="E37" s="91" t="s">
        <v>164</v>
      </c>
      <c r="F37" s="91"/>
      <c r="G37" s="91"/>
      <c r="H37" s="91"/>
      <c r="I37" s="91"/>
      <c r="J37" s="140">
        <v>24</v>
      </c>
    </row>
    <row r="38" spans="2:10" s="93" customFormat="1" ht="16.5" customHeight="1" x14ac:dyDescent="0.2">
      <c r="B38" s="192"/>
      <c r="C38" s="188"/>
      <c r="D38" s="94" t="s">
        <v>42</v>
      </c>
      <c r="E38" s="94" t="s">
        <v>165</v>
      </c>
      <c r="F38" s="94"/>
      <c r="G38" s="94"/>
      <c r="H38" s="94"/>
      <c r="I38" s="94"/>
      <c r="J38" s="99">
        <v>1</v>
      </c>
    </row>
    <row r="39" spans="2:10" s="93" customFormat="1" ht="16.5" customHeight="1" x14ac:dyDescent="0.2">
      <c r="B39" s="192"/>
      <c r="C39" s="188"/>
      <c r="D39" s="182" t="s">
        <v>43</v>
      </c>
      <c r="E39" s="182" t="s">
        <v>65</v>
      </c>
      <c r="F39" s="94" t="s">
        <v>166</v>
      </c>
      <c r="G39" s="94" t="s">
        <v>167</v>
      </c>
      <c r="H39" s="94"/>
      <c r="I39" s="94"/>
      <c r="J39" s="99">
        <v>90</v>
      </c>
    </row>
    <row r="40" spans="2:10" s="93" customFormat="1" ht="16.5" customHeight="1" x14ac:dyDescent="0.2">
      <c r="B40" s="192"/>
      <c r="C40" s="188"/>
      <c r="D40" s="183"/>
      <c r="E40" s="183"/>
      <c r="F40" s="94" t="s">
        <v>168</v>
      </c>
      <c r="G40" s="94" t="s">
        <v>169</v>
      </c>
      <c r="H40" s="94"/>
      <c r="I40" s="94"/>
      <c r="J40" s="99">
        <v>20</v>
      </c>
    </row>
    <row r="41" spans="2:10" s="93" customFormat="1" ht="16.5" customHeight="1" x14ac:dyDescent="0.2">
      <c r="B41" s="192"/>
      <c r="C41" s="188"/>
      <c r="D41" s="94" t="s">
        <v>44</v>
      </c>
      <c r="E41" s="94" t="s">
        <v>66</v>
      </c>
      <c r="F41" s="94"/>
      <c r="G41" s="94"/>
      <c r="H41" s="94"/>
      <c r="I41" s="94"/>
      <c r="J41" s="99">
        <v>9</v>
      </c>
    </row>
    <row r="42" spans="2:10" s="93" customFormat="1" ht="16.5" customHeight="1" x14ac:dyDescent="0.2">
      <c r="B42" s="193"/>
      <c r="C42" s="194"/>
      <c r="D42" s="100" t="s">
        <v>45</v>
      </c>
      <c r="E42" s="100" t="s">
        <v>67</v>
      </c>
      <c r="F42" s="100"/>
      <c r="G42" s="100"/>
      <c r="H42" s="100"/>
      <c r="I42" s="100"/>
      <c r="J42" s="101">
        <v>3</v>
      </c>
    </row>
    <row r="43" spans="2:10" s="93" customFormat="1" ht="20.25" customHeight="1" x14ac:dyDescent="0.2">
      <c r="B43" s="103" t="s">
        <v>0</v>
      </c>
      <c r="C43" s="104"/>
      <c r="D43" s="105"/>
      <c r="E43" s="105"/>
      <c r="F43" s="105"/>
      <c r="G43" s="105"/>
      <c r="H43" s="105"/>
      <c r="I43" s="105"/>
      <c r="J43" s="106">
        <f>SUM(J8:J42)</f>
        <v>2338</v>
      </c>
    </row>
    <row r="44" spans="2:10" ht="11.25" customHeight="1" x14ac:dyDescent="0.25">
      <c r="B44" s="181" t="s">
        <v>170</v>
      </c>
      <c r="C44" s="181"/>
      <c r="D44" s="181"/>
      <c r="E44" s="181"/>
      <c r="F44" s="181"/>
      <c r="G44" s="169" t="s">
        <v>171</v>
      </c>
      <c r="H44" s="169"/>
      <c r="I44" s="169"/>
    </row>
  </sheetData>
  <mergeCells count="34">
    <mergeCell ref="B5:K5"/>
    <mergeCell ref="B6:G6"/>
    <mergeCell ref="B8:B12"/>
    <mergeCell ref="C8:C12"/>
    <mergeCell ref="B13:B17"/>
    <mergeCell ref="C13:C17"/>
    <mergeCell ref="D13:D15"/>
    <mergeCell ref="E13:E15"/>
    <mergeCell ref="D16:D17"/>
    <mergeCell ref="E16:E17"/>
    <mergeCell ref="E19:E20"/>
    <mergeCell ref="B21:B31"/>
    <mergeCell ref="C21:C31"/>
    <mergeCell ref="D21:D23"/>
    <mergeCell ref="E21:E23"/>
    <mergeCell ref="D24:D26"/>
    <mergeCell ref="E24:E26"/>
    <mergeCell ref="B18:B20"/>
    <mergeCell ref="C18:C20"/>
    <mergeCell ref="D19:D20"/>
    <mergeCell ref="B44:F44"/>
    <mergeCell ref="G44:I44"/>
    <mergeCell ref="D29:D31"/>
    <mergeCell ref="E29:E31"/>
    <mergeCell ref="B32:B36"/>
    <mergeCell ref="C32:C36"/>
    <mergeCell ref="D32:D35"/>
    <mergeCell ref="E32:E35"/>
    <mergeCell ref="F32:F34"/>
    <mergeCell ref="G32:G34"/>
    <mergeCell ref="B37:B42"/>
    <mergeCell ref="C37:C42"/>
    <mergeCell ref="D39:D40"/>
    <mergeCell ref="E39:E40"/>
  </mergeCells>
  <hyperlinks>
    <hyperlink ref="K1" location="ÍNDICE!A1" display="índice"/>
  </hyperlinks>
  <pageMargins left="0.23622047244094491" right="0.23622047244094491" top="0.74803149606299213" bottom="0.74803149606299213" header="0.31496062992125984" footer="0.31496062992125984"/>
  <pageSetup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4"/>
  <sheetViews>
    <sheetView showGridLines="0" view="pageBreakPreview" zoomScaleNormal="100" zoomScaleSheetLayoutView="100" workbookViewId="0">
      <selection activeCell="G12" sqref="G12"/>
    </sheetView>
  </sheetViews>
  <sheetFormatPr baseColWidth="10" defaultRowHeight="15" x14ac:dyDescent="0.25"/>
  <cols>
    <col min="1" max="1" width="2.42578125" customWidth="1"/>
    <col min="2" max="2" width="6.5703125" customWidth="1"/>
    <col min="3" max="3" width="31.42578125" style="45" customWidth="1"/>
    <col min="4" max="5" width="24.28515625" customWidth="1"/>
  </cols>
  <sheetData>
    <row r="1" spans="2:6" ht="21" x14ac:dyDescent="0.35">
      <c r="B1" s="87"/>
      <c r="C1" s="107"/>
      <c r="D1" s="87"/>
      <c r="E1" s="87"/>
      <c r="F1" s="33" t="s">
        <v>103</v>
      </c>
    </row>
    <row r="2" spans="2:6" x14ac:dyDescent="0.25">
      <c r="B2" s="87"/>
      <c r="C2" s="107"/>
      <c r="D2" s="87"/>
      <c r="E2" s="87"/>
    </row>
    <row r="3" spans="2:6" x14ac:dyDescent="0.25">
      <c r="B3" s="87"/>
      <c r="C3" s="107"/>
      <c r="D3" s="87"/>
      <c r="E3" s="87"/>
    </row>
    <row r="4" spans="2:6" x14ac:dyDescent="0.25">
      <c r="B4" s="87"/>
      <c r="C4" s="107"/>
      <c r="D4" s="87"/>
      <c r="E4" s="87"/>
    </row>
    <row r="5" spans="2:6" x14ac:dyDescent="0.25">
      <c r="B5" s="87"/>
      <c r="C5" s="107"/>
      <c r="D5" s="87"/>
      <c r="E5" s="87"/>
    </row>
    <row r="7" spans="2:6" x14ac:dyDescent="0.25">
      <c r="B7" s="89" t="s">
        <v>195</v>
      </c>
    </row>
    <row r="8" spans="2:6" ht="32.25" customHeight="1" x14ac:dyDescent="0.25">
      <c r="B8" s="171" t="s">
        <v>236</v>
      </c>
      <c r="C8" s="171"/>
      <c r="D8" s="171"/>
      <c r="E8" s="171"/>
    </row>
    <row r="9" spans="2:6" x14ac:dyDescent="0.25">
      <c r="B9" s="177" t="s">
        <v>243</v>
      </c>
      <c r="C9" s="177"/>
      <c r="D9" s="177"/>
    </row>
    <row r="12" spans="2:6" ht="49.5" customHeight="1" x14ac:dyDescent="0.25">
      <c r="B12" s="3" t="s">
        <v>68</v>
      </c>
      <c r="C12" s="62" t="s">
        <v>256</v>
      </c>
      <c r="D12" s="3" t="s">
        <v>246</v>
      </c>
      <c r="E12" s="3" t="s">
        <v>97</v>
      </c>
    </row>
    <row r="13" spans="2:6" ht="36" customHeight="1" x14ac:dyDescent="0.25">
      <c r="B13" s="56">
        <v>2018</v>
      </c>
      <c r="C13" s="61" t="s">
        <v>17</v>
      </c>
      <c r="D13" s="57">
        <v>2039</v>
      </c>
      <c r="E13" s="132">
        <f>D13/$D$15</f>
        <v>0.87211291702309668</v>
      </c>
    </row>
    <row r="14" spans="2:6" ht="36" customHeight="1" x14ac:dyDescent="0.25">
      <c r="B14" s="56"/>
      <c r="C14" s="61" t="s">
        <v>18</v>
      </c>
      <c r="D14" s="57">
        <v>299</v>
      </c>
      <c r="E14" s="132">
        <f>D14/$D$15</f>
        <v>0.12788708297690335</v>
      </c>
    </row>
    <row r="15" spans="2:6" ht="36" customHeight="1" x14ac:dyDescent="0.25">
      <c r="B15" s="56"/>
      <c r="C15" s="215" t="s">
        <v>1</v>
      </c>
      <c r="D15" s="214">
        <f>+D13+D14</f>
        <v>2338</v>
      </c>
      <c r="E15" s="216">
        <f>SUM(E13:E14)</f>
        <v>1</v>
      </c>
    </row>
    <row r="17" spans="2:5" ht="15" customHeight="1" x14ac:dyDescent="0.25">
      <c r="B17" s="1" t="s">
        <v>192</v>
      </c>
      <c r="C17" s="83"/>
      <c r="D17" s="83"/>
    </row>
    <row r="18" spans="2:5" ht="27.75" customHeight="1" x14ac:dyDescent="0.25">
      <c r="B18" s="179" t="s">
        <v>237</v>
      </c>
      <c r="C18" s="179"/>
      <c r="D18" s="179"/>
      <c r="E18" s="179"/>
    </row>
    <row r="19" spans="2:5" ht="39.75" customHeight="1" x14ac:dyDescent="0.25"/>
    <row r="20" spans="2:5" ht="20.25" customHeight="1" x14ac:dyDescent="0.25">
      <c r="B20" s="25"/>
      <c r="C20" s="63"/>
      <c r="D20" s="25"/>
    </row>
    <row r="21" spans="2:5" x14ac:dyDescent="0.25">
      <c r="B21" s="180"/>
      <c r="C21" s="180"/>
      <c r="D21" s="180"/>
    </row>
    <row r="22" spans="2:5" x14ac:dyDescent="0.25">
      <c r="B22" s="20"/>
      <c r="C22" s="64"/>
      <c r="D22" s="20"/>
    </row>
    <row r="23" spans="2:5" x14ac:dyDescent="0.25">
      <c r="B23" s="16"/>
      <c r="C23" s="60"/>
      <c r="D23" s="17"/>
    </row>
    <row r="24" spans="2:5" x14ac:dyDescent="0.25">
      <c r="B24" s="16"/>
      <c r="C24" s="60"/>
      <c r="D24" s="17"/>
    </row>
    <row r="25" spans="2:5" x14ac:dyDescent="0.25">
      <c r="B25" s="16"/>
      <c r="C25" s="60"/>
      <c r="D25" s="17"/>
    </row>
    <row r="26" spans="2:5" x14ac:dyDescent="0.25">
      <c r="B26" s="16"/>
      <c r="C26" s="60"/>
      <c r="D26" s="17"/>
    </row>
    <row r="27" spans="2:5" ht="18.75" customHeight="1" x14ac:dyDescent="0.25"/>
    <row r="28" spans="2:5" ht="19.5" customHeight="1" x14ac:dyDescent="0.25"/>
    <row r="29" spans="2:5" ht="17.25" customHeight="1" x14ac:dyDescent="0.25"/>
    <row r="30" spans="2:5" ht="17.25" customHeight="1" x14ac:dyDescent="0.25"/>
    <row r="33" spans="2:5" ht="16.5" customHeight="1" x14ac:dyDescent="0.25"/>
    <row r="34" spans="2:5" ht="22.5" customHeight="1" x14ac:dyDescent="0.25"/>
    <row r="35" spans="2:5" x14ac:dyDescent="0.25">
      <c r="B35" s="169" t="s">
        <v>183</v>
      </c>
      <c r="C35" s="168"/>
      <c r="D35" s="168"/>
      <c r="E35" s="168"/>
    </row>
    <row r="36" spans="2:5" x14ac:dyDescent="0.25">
      <c r="B36" s="169" t="s">
        <v>185</v>
      </c>
      <c r="C36" s="169"/>
      <c r="D36" s="169"/>
    </row>
    <row r="65" ht="15" customHeight="1" x14ac:dyDescent="0.25"/>
    <row r="66" ht="15" customHeight="1" x14ac:dyDescent="0.25"/>
    <row r="74" ht="15" customHeight="1" x14ac:dyDescent="0.25"/>
  </sheetData>
  <mergeCells count="6">
    <mergeCell ref="B8:E8"/>
    <mergeCell ref="B9:D9"/>
    <mergeCell ref="B36:D36"/>
    <mergeCell ref="B21:D21"/>
    <mergeCell ref="B18:E18"/>
    <mergeCell ref="B35:E35"/>
  </mergeCells>
  <hyperlinks>
    <hyperlink ref="F1" location="ÍNDICE!A1" display="índice"/>
  </hyperlink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'1'!Área_de_impresión</vt:lpstr>
      <vt:lpstr>'10'!Área_de_impresión</vt:lpstr>
      <vt:lpstr>'11'!Área_de_impresión</vt:lpstr>
      <vt:lpstr>'2'!Área_de_impresión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ÍNDICE!Área_de_impresión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Arias</dc:creator>
  <cp:lastModifiedBy>ACESS Alicia Rentería</cp:lastModifiedBy>
  <cp:lastPrinted>2018-02-21T21:37:54Z</cp:lastPrinted>
  <dcterms:created xsi:type="dcterms:W3CDTF">2017-05-12T19:11:01Z</dcterms:created>
  <dcterms:modified xsi:type="dcterms:W3CDTF">2018-02-28T16:56:19Z</dcterms:modified>
</cp:coreProperties>
</file>