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ACESS\CGT\3. CT VCSSMP\1. DT VC\Indicadores\2018\Febrero\"/>
    </mc:Choice>
  </mc:AlternateContent>
  <bookViews>
    <workbookView xWindow="0" yWindow="0" windowWidth="20490" windowHeight="7755" tabRatio="746"/>
  </bookViews>
  <sheets>
    <sheet name="ÍNDICE" sheetId="1" r:id="rId1"/>
    <sheet name="1" sheetId="12" r:id="rId2"/>
    <sheet name="2" sheetId="51" r:id="rId3"/>
    <sheet name="3" sheetId="52" r:id="rId4"/>
    <sheet name="4" sheetId="46" r:id="rId5"/>
    <sheet name="5" sheetId="53" r:id="rId6"/>
  </sheets>
  <definedNames>
    <definedName name="_xlnm._FilterDatabase" localSheetId="1" hidden="1">'1'!$B$11:$P$11</definedName>
    <definedName name="_xlnm.Print_Area" localSheetId="1">'1'!$A$1:$F$48</definedName>
    <definedName name="_xlnm.Print_Area" localSheetId="2">'2'!$A$1:$F$40</definedName>
    <definedName name="_xlnm.Print_Area" localSheetId="3">'3'!$A$1:$E$40</definedName>
    <definedName name="_xlnm.Print_Area" localSheetId="4">'4'!$A$1:$L$37</definedName>
    <definedName name="_xlnm.Print_Area" localSheetId="5">'5'!$A$1:$I$30</definedName>
    <definedName name="_xlnm.Print_Area" localSheetId="0">ÍNDICE!$A$1:$B$26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46" l="1"/>
  <c r="L32" i="46"/>
  <c r="L25" i="46"/>
  <c r="F17" i="12" l="1"/>
  <c r="F12" i="12"/>
  <c r="I15" i="53" l="1"/>
  <c r="D15" i="53"/>
  <c r="E15" i="53"/>
  <c r="F15" i="53"/>
  <c r="G15" i="53"/>
  <c r="H15" i="53"/>
  <c r="C15" i="53"/>
  <c r="I14" i="53"/>
  <c r="K36" i="46"/>
  <c r="L36" i="46" l="1"/>
  <c r="L35" i="46"/>
  <c r="L34" i="46"/>
  <c r="L33" i="46"/>
  <c r="L31" i="46"/>
  <c r="L30" i="46"/>
  <c r="L29" i="46"/>
  <c r="L28" i="46"/>
  <c r="L27" i="46"/>
  <c r="L26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9" i="46"/>
  <c r="L8" i="46"/>
  <c r="D23" i="52"/>
  <c r="C23" i="52"/>
  <c r="C23" i="51"/>
  <c r="D23" i="51"/>
  <c r="E23" i="51"/>
  <c r="E42" i="12"/>
  <c r="E40" i="12"/>
  <c r="E36" i="12"/>
  <c r="E32" i="12"/>
  <c r="E27" i="12"/>
  <c r="E24" i="12"/>
  <c r="E19" i="12"/>
  <c r="E15" i="12"/>
  <c r="D15" i="12"/>
  <c r="D33" i="52" l="1"/>
  <c r="D22" i="52"/>
  <c r="C22" i="52"/>
  <c r="E21" i="52"/>
  <c r="E33" i="52"/>
  <c r="E16" i="52"/>
  <c r="D32" i="52" s="1"/>
  <c r="E31" i="52"/>
  <c r="E15" i="52"/>
  <c r="E30" i="52" s="1"/>
  <c r="E14" i="52"/>
  <c r="E29" i="52" s="1"/>
  <c r="E13" i="52"/>
  <c r="D28" i="52" s="1"/>
  <c r="F21" i="51"/>
  <c r="F20" i="51"/>
  <c r="F19" i="51"/>
  <c r="F18" i="51"/>
  <c r="F17" i="51"/>
  <c r="E32" i="51" s="1"/>
  <c r="F16" i="51"/>
  <c r="F15" i="51"/>
  <c r="D30" i="51" s="1"/>
  <c r="F14" i="51"/>
  <c r="F13" i="51"/>
  <c r="E28" i="51" s="1"/>
  <c r="E22" i="51"/>
  <c r="C22" i="51"/>
  <c r="D22" i="51"/>
  <c r="E33" i="51"/>
  <c r="E31" i="51"/>
  <c r="E29" i="51"/>
  <c r="E44" i="12"/>
  <c r="D24" i="12"/>
  <c r="F18" i="12"/>
  <c r="F43" i="12"/>
  <c r="F41" i="12"/>
  <c r="F39" i="12"/>
  <c r="F38" i="12"/>
  <c r="F37" i="12"/>
  <c r="F35" i="12"/>
  <c r="F34" i="12"/>
  <c r="F33" i="12"/>
  <c r="F31" i="12"/>
  <c r="F30" i="12"/>
  <c r="F29" i="12"/>
  <c r="F28" i="12"/>
  <c r="F26" i="12"/>
  <c r="F25" i="12"/>
  <c r="F23" i="12"/>
  <c r="F22" i="12"/>
  <c r="F21" i="12"/>
  <c r="F20" i="12"/>
  <c r="F16" i="12"/>
  <c r="F14" i="12"/>
  <c r="F13" i="12"/>
  <c r="F22" i="51" l="1"/>
  <c r="E45" i="12"/>
  <c r="E28" i="52"/>
  <c r="D29" i="52"/>
  <c r="E22" i="52"/>
  <c r="D31" i="52"/>
  <c r="E32" i="52"/>
  <c r="D30" i="52"/>
  <c r="D29" i="51"/>
  <c r="F29" i="51" s="1"/>
  <c r="E30" i="51"/>
  <c r="F30" i="51" s="1"/>
  <c r="D31" i="51"/>
  <c r="F31" i="51" s="1"/>
  <c r="D33" i="51"/>
  <c r="F33" i="51"/>
  <c r="D28" i="51"/>
  <c r="F28" i="51" s="1"/>
  <c r="D32" i="51"/>
  <c r="F32" i="51" s="1"/>
  <c r="F23" i="51" l="1"/>
  <c r="D44" i="12" l="1"/>
  <c r="F44" i="12" s="1"/>
  <c r="D42" i="12"/>
  <c r="F42" i="12" s="1"/>
  <c r="D40" i="12"/>
  <c r="F40" i="12" s="1"/>
  <c r="D36" i="12"/>
  <c r="F36" i="12" s="1"/>
  <c r="D32" i="12"/>
  <c r="F32" i="12" s="1"/>
  <c r="D27" i="12"/>
  <c r="F27" i="12" s="1"/>
  <c r="F24" i="12"/>
  <c r="D19" i="12"/>
  <c r="F19" i="12" s="1"/>
  <c r="F15" i="12"/>
  <c r="D45" i="12" l="1"/>
  <c r="F45" i="12" s="1"/>
</calcChain>
</file>

<file path=xl/sharedStrings.xml><?xml version="1.0" encoding="utf-8"?>
<sst xmlns="http://schemas.openxmlformats.org/spreadsheetml/2006/main" count="269" uniqueCount="195">
  <si>
    <t>Total general</t>
  </si>
  <si>
    <t>Total</t>
  </si>
  <si>
    <t>ZONA 1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</si>
  <si>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</si>
  <si>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</si>
  <si>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</si>
  <si>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</si>
  <si>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</si>
  <si>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</si>
  <si>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</si>
  <si>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</si>
  <si>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2.1</t>
  </si>
  <si>
    <t>2.2</t>
  </si>
  <si>
    <t>3.1</t>
  </si>
  <si>
    <t>3.2</t>
  </si>
  <si>
    <t>7.1</t>
  </si>
  <si>
    <t>Privado</t>
  </si>
  <si>
    <t>Público</t>
  </si>
  <si>
    <t>Tipo de Establecimiento</t>
  </si>
  <si>
    <t>I Nivel De Atención</t>
  </si>
  <si>
    <t>II Nivel De Atención</t>
  </si>
  <si>
    <t>III Nivel De Atención</t>
  </si>
  <si>
    <t>Establecimientos que Prestan Servicios de Apoyo</t>
  </si>
  <si>
    <t>Servicios de Atención de Salud Móvil</t>
  </si>
  <si>
    <t>Establecimientos que Prestan Servicios de Apoyo Indirecto</t>
  </si>
  <si>
    <t>CÓDIGO_1</t>
  </si>
  <si>
    <t>1.1</t>
  </si>
  <si>
    <t>1.2</t>
  </si>
  <si>
    <t>1.3</t>
  </si>
  <si>
    <t>1.4</t>
  </si>
  <si>
    <t>1.5</t>
  </si>
  <si>
    <t>5.1</t>
  </si>
  <si>
    <t>5.2</t>
  </si>
  <si>
    <t>5.3</t>
  </si>
  <si>
    <t>5.5</t>
  </si>
  <si>
    <t>5.8</t>
  </si>
  <si>
    <t>6.1</t>
  </si>
  <si>
    <t>7.4</t>
  </si>
  <si>
    <t>7.5</t>
  </si>
  <si>
    <t>7.6</t>
  </si>
  <si>
    <t>Puesto de Salud</t>
  </si>
  <si>
    <t>Consultorio General</t>
  </si>
  <si>
    <t>Servicios de Ambulancias</t>
  </si>
  <si>
    <t>I NIVEL DE ATENCIÓN</t>
  </si>
  <si>
    <t>II NIVEL DE ATENCIÓN</t>
  </si>
  <si>
    <t>III NIVEL DE ATENCIÓN</t>
  </si>
  <si>
    <t>ESTABLECIMIENTOS QUE PRESTAN SERVICIOS DE APOYO</t>
  </si>
  <si>
    <t>ESTABLECIMIENTOS QUE PRESTAN SERVICIOS DE APOYO INDIRECTO</t>
  </si>
  <si>
    <t>Centro de Salud A</t>
  </si>
  <si>
    <t>Centro de Salud B</t>
  </si>
  <si>
    <t>Centro de Salud C - Materno Infantil y Emergencia</t>
  </si>
  <si>
    <t>Ambulatorio</t>
  </si>
  <si>
    <t>Hospitalario</t>
  </si>
  <si>
    <t>Radiología e Imagen</t>
  </si>
  <si>
    <t>Laboratorio de Análisis Clínico</t>
  </si>
  <si>
    <t>Laboratorio de Anatomía Patológica</t>
  </si>
  <si>
    <t>Servicios de Sangre</t>
  </si>
  <si>
    <t>Centros de Rehabilitación Integral (CRI)</t>
  </si>
  <si>
    <t>Establecimientos de Optometría y Óptica</t>
  </si>
  <si>
    <t>Establecimientos de Podología</t>
  </si>
  <si>
    <t>Establecimientos de Reducción de Peso (Sin Procedimientos Invasivos)</t>
  </si>
  <si>
    <t>PROVINCIA</t>
  </si>
  <si>
    <t>CAÑAR</t>
  </si>
  <si>
    <t>EL ORO</t>
  </si>
  <si>
    <t>GUAYAS</t>
  </si>
  <si>
    <t>IMBABURA</t>
  </si>
  <si>
    <t>LOJA</t>
  </si>
  <si>
    <t>LOS RIOS</t>
  </si>
  <si>
    <t>MORONA SANTIAGO</t>
  </si>
  <si>
    <t>NAPO</t>
  </si>
  <si>
    <t>PICHINCHA</t>
  </si>
  <si>
    <t>SANTA ELENA</t>
  </si>
  <si>
    <t>SANTO DOMINGO DE LOS TSACHILAS</t>
  </si>
  <si>
    <t>TUNGURAHUA</t>
  </si>
  <si>
    <t>ZAMORA CHINCHIPE</t>
  </si>
  <si>
    <t>PRIVADO</t>
  </si>
  <si>
    <t>ZONA</t>
  </si>
  <si>
    <t>Índice &gt;&gt;</t>
  </si>
  <si>
    <t>Cuadro No .-5</t>
  </si>
  <si>
    <t>1 Dig.</t>
  </si>
  <si>
    <t>DESCRIP 1 DIG</t>
  </si>
  <si>
    <t>2 Dig.</t>
  </si>
  <si>
    <t>DESCRIP 2 DIG</t>
  </si>
  <si>
    <t>3 Dig.</t>
  </si>
  <si>
    <t>DESCRIP 3 DIG</t>
  </si>
  <si>
    <t>4 Dig.</t>
  </si>
  <si>
    <t>DESCRIP 4 DIG</t>
  </si>
  <si>
    <t>2.1.1</t>
  </si>
  <si>
    <t>Consultorio de Especialidad(es) clínico - quirúrgico</t>
  </si>
  <si>
    <t>2.1.2</t>
  </si>
  <si>
    <t>Centro de Especialidades</t>
  </si>
  <si>
    <t>2.1.3</t>
  </si>
  <si>
    <t>Centro clínico - quirúrgico ambulatorio (Hospital del Día)</t>
  </si>
  <si>
    <t>2.2.1</t>
  </si>
  <si>
    <t>Hospital Básico</t>
  </si>
  <si>
    <t>2.2.2</t>
  </si>
  <si>
    <t>Hospital General</t>
  </si>
  <si>
    <t>3.1.1</t>
  </si>
  <si>
    <t>Centro Especializado</t>
  </si>
  <si>
    <t>3.2.2</t>
  </si>
  <si>
    <t>Hospital de Especialidades</t>
  </si>
  <si>
    <t>5.1.1</t>
  </si>
  <si>
    <t>Establecimientos de Radiología e Imagen de baja complejidad</t>
  </si>
  <si>
    <t>5.2.1</t>
  </si>
  <si>
    <t>Laboratorio de Análisis Clínico de baja complejidad</t>
  </si>
  <si>
    <t>5.2.2</t>
  </si>
  <si>
    <t>Laboratorio de Análisis Clínico de mediana complejidad</t>
  </si>
  <si>
    <t>5.8.1</t>
  </si>
  <si>
    <t>CRI de baja complejidad</t>
  </si>
  <si>
    <t>5.8.2</t>
  </si>
  <si>
    <t>CRI de mediana complejidad</t>
  </si>
  <si>
    <t>5.8.3</t>
  </si>
  <si>
    <t>CRI de alta complejidad</t>
  </si>
  <si>
    <t xml:space="preserve">SERVICIOS DE ATENCIÓN DE SALUD MÓVIL </t>
  </si>
  <si>
    <t>6.1.1</t>
  </si>
  <si>
    <t>Transporte primario o de atención prehospitalaría</t>
  </si>
  <si>
    <t>6.1.1.2</t>
  </si>
  <si>
    <t>Ambulancia de soporte vital básico</t>
  </si>
  <si>
    <t>Laboratorio de mecánica dental</t>
  </si>
  <si>
    <t>7.4.1</t>
  </si>
  <si>
    <t>Centros de optometría</t>
  </si>
  <si>
    <t>7.4.2</t>
  </si>
  <si>
    <t>Almacenes de óptica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</si>
  <si>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CTRAC, Gestión de Estadística y Análisis de la Información</t>
    </r>
  </si>
  <si>
    <t>COORDINACIÓN TÉCNICA DE REGULACIÓN Y ASEGURAMIENTO DE LA CALIDAD</t>
  </si>
  <si>
    <t>AGENCIA DE ASEGURAMIENTO DE LA CALIDAD DE LOS SERVICIOS DE SALUD Y MEDICINA PREPAGADA</t>
  </si>
  <si>
    <t>Gestión de Estadística y Análisis de la Información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</si>
  <si>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 CTRAC, Gestión de Estadística y Análisis de la Información</t>
    </r>
  </si>
  <si>
    <r>
      <t xml:space="preserve">Elaboración: ACESS, CTRAC, </t>
    </r>
    <r>
      <rPr>
        <i/>
        <sz val="9"/>
        <color theme="1"/>
        <rFont val="Calibri"/>
        <family val="2"/>
        <scheme val="minor"/>
      </rPr>
      <t>Gestión de Estadística y Análisis de la Información</t>
    </r>
  </si>
  <si>
    <t>Cuadro No .-2</t>
  </si>
  <si>
    <t>Gráfico No .-2</t>
  </si>
  <si>
    <t>Cuadro No .-4</t>
  </si>
  <si>
    <t>ÍNDICE DE CUADROS</t>
  </si>
  <si>
    <t>Cuadro No.-2</t>
  </si>
  <si>
    <t>Cuadro No.-4</t>
  </si>
  <si>
    <t>Cuadro No.-5</t>
  </si>
  <si>
    <t>ÍNDICE DE GRÁFICOS</t>
  </si>
  <si>
    <t>Total ZONA 1</t>
  </si>
  <si>
    <t>Total ZONA 2</t>
  </si>
  <si>
    <t>Total ZONA 3</t>
  </si>
  <si>
    <t>Total ZONA 4</t>
  </si>
  <si>
    <t>Total ZONA 5</t>
  </si>
  <si>
    <t>Total ZONA 6</t>
  </si>
  <si>
    <t>Total ZONA 7</t>
  </si>
  <si>
    <t>Total ZONA 8</t>
  </si>
  <si>
    <t>Total ZONA 9</t>
  </si>
  <si>
    <t>Cuadro No .-1</t>
  </si>
  <si>
    <t>Gráfico No .-1</t>
  </si>
  <si>
    <t>Cuadro No .-3</t>
  </si>
  <si>
    <t>Gráfico No .-3</t>
  </si>
  <si>
    <t>Cuadro No.-1</t>
  </si>
  <si>
    <t>Cuadro No.-3</t>
  </si>
  <si>
    <t>CONTROL</t>
  </si>
  <si>
    <t>VIGILANCIA-OPERATIVO</t>
  </si>
  <si>
    <t>TOTAL</t>
  </si>
  <si>
    <t>SI CUMPLE</t>
  </si>
  <si>
    <t>NO CUMPLE</t>
  </si>
  <si>
    <t>VISITA INEFECTIVA</t>
  </si>
  <si>
    <t xml:space="preserve">PÚBLICO </t>
  </si>
  <si>
    <t>MES</t>
  </si>
  <si>
    <t xml:space="preserve">CARCHI </t>
  </si>
  <si>
    <t xml:space="preserve">ESMERALDAS </t>
  </si>
  <si>
    <t xml:space="preserve">ORELLANA </t>
  </si>
  <si>
    <t xml:space="preserve">CHIMBORAZO </t>
  </si>
  <si>
    <t xml:space="preserve">COTOPAXI </t>
  </si>
  <si>
    <t xml:space="preserve">PASTAZA </t>
  </si>
  <si>
    <t xml:space="preserve">MANABI </t>
  </si>
  <si>
    <t xml:space="preserve">BOLIVAR </t>
  </si>
  <si>
    <t xml:space="preserve">AZUAY </t>
  </si>
  <si>
    <t>Operativo Control y Vigilancia de Establecimientos de Salud por Zonas según Provincias</t>
  </si>
  <si>
    <t>Período:  Febrero 2018</t>
  </si>
  <si>
    <t>Operativo Control de Establecimientos de Salud por Zonas según cumplimiento de Normativa Sanitaria</t>
  </si>
  <si>
    <t>Operativo Vigilancia de Establecimientos de Salud por Zonas según cumplimiento de Normativa Sanitaria</t>
  </si>
  <si>
    <t>Estructura Porcentual Operativo Control de Establecimientos de Salud según cumplimiento de Normativa Sanitaria</t>
  </si>
  <si>
    <t>5.3.1</t>
  </si>
  <si>
    <t>Laboratorio de Anatomía Patológica de mediana complejidad</t>
  </si>
  <si>
    <t>5.5.3</t>
  </si>
  <si>
    <t>Bancos de Sangre</t>
  </si>
  <si>
    <t>5.7</t>
  </si>
  <si>
    <t>Centros de Diagnóstico Integral (CDI)</t>
  </si>
  <si>
    <t>5.7.1</t>
  </si>
  <si>
    <t>CDI de baja complejidad</t>
  </si>
  <si>
    <t>7.4.3</t>
  </si>
  <si>
    <t>Laboratorios de óptica</t>
  </si>
  <si>
    <t>FEBRERO</t>
  </si>
  <si>
    <t>Estructura porcentual Operativo Vigilancia de Establecimientos de Salud según cumplimiento de Normativa Sanitaria</t>
  </si>
  <si>
    <t>Estructura porcentual de Operativo Vigilancia y Control de Establecimientos de Salud según cumplimiento de Normativa Sanitaria.</t>
  </si>
  <si>
    <r>
      <rPr>
        <b/>
        <sz val="12"/>
        <color theme="1"/>
        <rFont val="Calibri"/>
        <family val="2"/>
        <scheme val="minor"/>
      </rPr>
      <t>Período:</t>
    </r>
    <r>
      <rPr>
        <sz val="12"/>
        <color theme="1"/>
        <rFont val="Calibri"/>
        <family val="2"/>
        <scheme val="minor"/>
      </rPr>
      <t xml:space="preserve"> Febrero 2018</t>
    </r>
  </si>
  <si>
    <t>Indicadores Operativo Control y Vigilancia a Establecimientos de Salud</t>
  </si>
  <si>
    <t>Total Operativo Vigilancia y Control de Establecimientos de Salud según cumplimiento de Normativa Sanitaria.</t>
  </si>
  <si>
    <t>PÚBLICO</t>
  </si>
  <si>
    <t>Operativo Control y Vigilancia de Establecimientos de Salud según Tipología  y Categoría del Establecimiento</t>
  </si>
  <si>
    <t>Operativo Control y Vigilancia de Establecimientos de Salud según Tipología y Categoría del Establecimiento.</t>
  </si>
  <si>
    <r>
      <t xml:space="preserve">Fuente: ACESS, </t>
    </r>
    <r>
      <rPr>
        <i/>
        <sz val="9"/>
        <color theme="1"/>
        <rFont val="Calibri"/>
        <family val="2"/>
        <scheme val="minor"/>
      </rPr>
      <t xml:space="preserve">- DTVC - Registro Consolidado Operativo Vigilancia y Control
</t>
    </r>
  </si>
  <si>
    <r>
      <rPr>
        <b/>
        <i/>
        <sz val="9"/>
        <color theme="1"/>
        <rFont val="Calibri"/>
        <family val="2"/>
        <scheme val="minor"/>
      </rPr>
      <t xml:space="preserve">Fuente: ACESS, </t>
    </r>
    <r>
      <rPr>
        <i/>
        <sz val="9"/>
        <color theme="1"/>
        <rFont val="Calibri"/>
        <family val="2"/>
        <scheme val="minor"/>
      </rPr>
      <t xml:space="preserve">- DTVC - Registro Consolidado Operativo Vigilancia y Control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</si>
</sst>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 style="thin">
        <color rgb="FFABABAB"/>
      </right>
      <top style="thin">
        <color indexed="64"/>
      </top>
      <bottom/>
      <diagonal/>
    </border>
    <border>
      <left style="thin">
        <color rgb="FFABABAB"/>
      </left>
      <right/>
      <top style="thin">
        <color indexed="64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 style="thin">
        <color indexed="64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hair">
        <color theme="1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 style="hair">
        <color theme="1"/>
      </top>
      <bottom style="hair">
        <color theme="1"/>
      </bottom>
      <diagonal/>
    </border>
    <border>
      <left style="thin">
        <color rgb="FFABABAB"/>
      </left>
      <right/>
      <top style="hair">
        <color theme="1"/>
      </top>
      <bottom/>
      <diagonal/>
    </border>
    <border>
      <left style="thin">
        <color rgb="FFABABAB"/>
      </left>
      <right style="thin">
        <color rgb="FFABABAB"/>
      </right>
      <top style="hair">
        <color theme="1"/>
      </top>
      <bottom/>
      <diagonal/>
    </border>
    <border>
      <left style="thin">
        <color indexed="64"/>
      </left>
      <right style="thin">
        <color rgb="FFABABAB"/>
      </right>
      <top style="thin">
        <color indexed="64"/>
      </top>
      <bottom/>
      <diagonal/>
    </border>
    <border>
      <left style="thin">
        <color rgb="FFABABAB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/>
      <bottom style="hair">
        <color theme="1"/>
      </bottom>
      <diagonal/>
    </border>
    <border>
      <left style="thin">
        <color indexed="64"/>
      </left>
      <right style="thin">
        <color rgb="FFABABAB"/>
      </right>
      <top/>
      <bottom style="thin">
        <color indexed="64"/>
      </bottom>
      <diagonal/>
    </border>
    <border>
      <left style="thin">
        <color rgb="FFABABAB"/>
      </left>
      <right style="thin">
        <color rgb="FFABABAB"/>
      </right>
      <top/>
      <bottom style="thin">
        <color indexed="64"/>
      </bottom>
      <diagonal/>
    </border>
    <border>
      <left style="thin">
        <color rgb="FFABABAB"/>
      </left>
      <right/>
      <top style="hair">
        <color theme="1"/>
      </top>
      <bottom style="thin">
        <color indexed="64"/>
      </bottom>
      <diagonal/>
    </border>
    <border>
      <left style="thin">
        <color rgb="FFABABAB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 readingOrder="1"/>
    </xf>
    <xf numFmtId="3" fontId="2" fillId="0" borderId="3" xfId="0" applyNumberFormat="1" applyFont="1" applyBorder="1" applyAlignment="1">
      <alignment horizontal="center"/>
    </xf>
    <xf numFmtId="3" fontId="13" fillId="0" borderId="0" xfId="3" applyNumberFormat="1" applyFont="1" applyAlignment="1">
      <alignment horizontal="center"/>
    </xf>
    <xf numFmtId="0" fontId="0" fillId="0" borderId="0" xfId="0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right"/>
    </xf>
    <xf numFmtId="0" fontId="17" fillId="0" borderId="0" xfId="3" applyFont="1"/>
    <xf numFmtId="3" fontId="2" fillId="0" borderId="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NumberFormat="1" applyFont="1" applyFill="1" applyBorder="1" applyAlignment="1"/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left"/>
    </xf>
    <xf numFmtId="3" fontId="0" fillId="0" borderId="8" xfId="0" applyNumberForma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left" wrapText="1"/>
    </xf>
    <xf numFmtId="0" fontId="19" fillId="0" borderId="0" xfId="0" applyFont="1"/>
    <xf numFmtId="0" fontId="0" fillId="0" borderId="0" xfId="0" applyAlignment="1">
      <alignment horizontal="left" wrapText="1"/>
    </xf>
    <xf numFmtId="0" fontId="18" fillId="0" borderId="0" xfId="0" applyFont="1"/>
    <xf numFmtId="0" fontId="20" fillId="0" borderId="6" xfId="0" applyFont="1" applyBorder="1"/>
    <xf numFmtId="0" fontId="20" fillId="0" borderId="27" xfId="0" applyFont="1" applyBorder="1" applyAlignment="1">
      <alignment wrapText="1"/>
    </xf>
    <xf numFmtId="0" fontId="21" fillId="0" borderId="27" xfId="0" applyFont="1" applyBorder="1"/>
    <xf numFmtId="0" fontId="0" fillId="4" borderId="0" xfId="0" applyFill="1" applyAlignment="1">
      <alignment horizontal="left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horizontal="right"/>
    </xf>
    <xf numFmtId="0" fontId="16" fillId="4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3" fontId="0" fillId="5" borderId="8" xfId="0" applyNumberForma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3" fontId="2" fillId="5" borderId="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/>
    </xf>
    <xf numFmtId="0" fontId="24" fillId="0" borderId="0" xfId="3" applyFont="1"/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0" fillId="0" borderId="10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0" fillId="0" borderId="33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9" fontId="1" fillId="0" borderId="0" xfId="1" applyNumberFormat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4" fillId="0" borderId="0" xfId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25" fillId="0" borderId="11" xfId="0" applyFont="1" applyBorder="1"/>
    <xf numFmtId="3" fontId="26" fillId="0" borderId="12" xfId="0" applyNumberFormat="1" applyFont="1" applyBorder="1"/>
    <xf numFmtId="0" fontId="25" fillId="0" borderId="14" xfId="0" applyFont="1" applyBorder="1"/>
    <xf numFmtId="3" fontId="26" fillId="0" borderId="15" xfId="0" applyNumberFormat="1" applyFont="1" applyBorder="1"/>
    <xf numFmtId="0" fontId="25" fillId="0" borderId="16" xfId="0" applyFont="1" applyBorder="1"/>
    <xf numFmtId="3" fontId="26" fillId="0" borderId="17" xfId="0" applyNumberFormat="1" applyFont="1" applyBorder="1"/>
    <xf numFmtId="3" fontId="26" fillId="0" borderId="19" xfId="0" applyNumberFormat="1" applyFont="1" applyBorder="1"/>
    <xf numFmtId="3" fontId="26" fillId="0" borderId="21" xfId="0" applyNumberFormat="1" applyFont="1" applyBorder="1"/>
    <xf numFmtId="0" fontId="25" fillId="0" borderId="25" xfId="0" applyFont="1" applyBorder="1"/>
    <xf numFmtId="3" fontId="26" fillId="3" borderId="26" xfId="0" applyNumberFormat="1" applyFont="1" applyFill="1" applyBorder="1"/>
    <xf numFmtId="3" fontId="26" fillId="3" borderId="19" xfId="0" applyNumberFormat="1" applyFont="1" applyFill="1" applyBorder="1"/>
    <xf numFmtId="0" fontId="25" fillId="0" borderId="17" xfId="0" applyFont="1" applyBorder="1" applyAlignment="1">
      <alignment vertical="center"/>
    </xf>
    <xf numFmtId="3" fontId="26" fillId="3" borderId="21" xfId="0" applyNumberFormat="1" applyFont="1" applyFill="1" applyBorder="1"/>
    <xf numFmtId="0" fontId="25" fillId="0" borderId="10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wrapText="1"/>
    </xf>
    <xf numFmtId="3" fontId="26" fillId="0" borderId="26" xfId="0" applyNumberFormat="1" applyFont="1" applyBorder="1"/>
    <xf numFmtId="0" fontId="22" fillId="0" borderId="7" xfId="0" applyFont="1" applyBorder="1"/>
    <xf numFmtId="3" fontId="22" fillId="0" borderId="28" xfId="0" applyNumberFormat="1" applyFont="1" applyBorder="1"/>
    <xf numFmtId="0" fontId="25" fillId="0" borderId="14" xfId="0" applyFont="1" applyBorder="1" applyAlignment="1">
      <alignment horizontal="left"/>
    </xf>
    <xf numFmtId="9" fontId="4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Border="1" applyAlignment="1">
      <alignment horizontal="left" wrapText="1"/>
    </xf>
    <xf numFmtId="0" fontId="20" fillId="0" borderId="10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00CC00"/>
      <color rgb="FFFF0000"/>
      <color rgb="FF0563C1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51399825021872"/>
          <c:y val="3.0772076422522852E-2"/>
          <c:w val="0.56555227130828289"/>
          <c:h val="0.887350845174294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736913823272091"/>
                  <c:y val="-1.0881452318460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424321959755027E-2"/>
                  <c:y val="-0.1751676873724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16054243219598"/>
                  <c:y val="0.1157174103237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'2'!$C$12:$E$12</c:f>
              <c:strCache>
                <c:ptCount val="3"/>
                <c:pt idx="0">
                  <c:v>SI CUMPLE</c:v>
                </c:pt>
                <c:pt idx="1">
                  <c:v>NO CUMPLE</c:v>
                </c:pt>
                <c:pt idx="2">
                  <c:v>VISITA INEFECTIVA</c:v>
                </c:pt>
              </c:strCache>
            </c:strRef>
          </c:cat>
          <c:val>
            <c:numRef>
              <c:f>'2'!$C$23:$E$23</c:f>
              <c:numCache>
                <c:formatCode>0%</c:formatCode>
                <c:ptCount val="3"/>
                <c:pt idx="0">
                  <c:v>0.49405772495755518</c:v>
                </c:pt>
                <c:pt idx="1">
                  <c:v>0.15959252971137522</c:v>
                </c:pt>
                <c:pt idx="2">
                  <c:v>0.3463497453310696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51592316956728"/>
          <c:y val="0.30034995625546806"/>
          <c:w val="0.23085884831123715"/>
          <c:h val="0.371521945173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51399825021872"/>
          <c:y val="0.11805555555555555"/>
          <c:w val="0.53895590128981863"/>
          <c:h val="0.75151593170634445"/>
        </c:manualLayout>
      </c:layout>
      <c:pieChart>
        <c:varyColors val="1"/>
        <c:ser>
          <c:idx val="0"/>
          <c:order val="0"/>
          <c:spPr>
            <a:solidFill>
              <a:srgbClr val="00B0F0"/>
            </a:solidFill>
          </c:spPr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6.8989854873529086E-2"/>
                  <c:y val="-0.216009825056178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84168777634967E-2"/>
                  <c:y val="0.18135473332194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'3'!$C$12:$D$12</c15:sqref>
                  </c15:fullRef>
                </c:ext>
              </c:extLst>
              <c:f>'3'!$C$12:$D$12</c:f>
              <c:strCache>
                <c:ptCount val="2"/>
                <c:pt idx="0">
                  <c:v>NO CUMPLE</c:v>
                </c:pt>
                <c:pt idx="1">
                  <c:v>VISITA INEFECTIVA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'3'!$C$23:$E$23</c15:sqref>
                  </c15:fullRef>
                </c:ext>
              </c:extLst>
              <c:f>'3'!$C$23:$D$23</c:f>
              <c:numCache>
                <c:formatCode>0%</c:formatCode>
                <c:ptCount val="2"/>
                <c:pt idx="0">
                  <c:v>0.88311688311688308</c:v>
                </c:pt>
                <c:pt idx="1">
                  <c:v>0.11688311688311688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'3'!$E$23</c15:sqref>
                  <c15:spPr xmlns:c15="http://schemas.microsoft.com/office/drawing/2012/chart"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1"/>
                    <c:layout>
                      <c:manualLayout>
                        <c:x val="0.10493832020997375"/>
                        <c:y val="0.1620137066200058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17291873368376"/>
          <c:y val="0.27748253532279626"/>
          <c:w val="0.22514871968081737"/>
          <c:h val="0.35650057069777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'5'!$C$12:$H$13</c:f>
              <c:multiLvlStrCache>
                <c:ptCount val="6"/>
                <c:lvl>
                  <c:pt idx="0">
                    <c:v>PRIVADO</c:v>
                  </c:pt>
                  <c:pt idx="1">
                    <c:v>PÚBLICO </c:v>
                  </c:pt>
                  <c:pt idx="2">
                    <c:v>PRIVADO</c:v>
                  </c:pt>
                  <c:pt idx="3">
                    <c:v>PÚBLICO </c:v>
                  </c:pt>
                  <c:pt idx="4">
                    <c:v>PRIVADO</c:v>
                  </c:pt>
                  <c:pt idx="5">
                    <c:v>PÚBLICO </c:v>
                  </c:pt>
                </c:lvl>
                <c:lvl>
                  <c:pt idx="0">
                    <c:v>SI CUMPLE</c:v>
                  </c:pt>
                  <c:pt idx="2">
                    <c:v>NO CUMPLE</c:v>
                  </c:pt>
                  <c:pt idx="4">
                    <c:v>VISITA INEFECTIVA</c:v>
                  </c:pt>
                </c:lvl>
              </c:multiLvlStrCache>
            </c:multiLvlStrRef>
          </c:cat>
          <c:val>
            <c:numRef>
              <c:f>'5'!$C$15:$H$15</c:f>
              <c:numCache>
                <c:formatCode>0%</c:formatCode>
                <c:ptCount val="6"/>
                <c:pt idx="0">
                  <c:v>0.39039039039039036</c:v>
                </c:pt>
                <c:pt idx="1">
                  <c:v>4.6546546546546545E-2</c:v>
                </c:pt>
                <c:pt idx="2">
                  <c:v>0.18768768768768768</c:v>
                </c:pt>
                <c:pt idx="3">
                  <c:v>5.5555555555555552E-2</c:v>
                </c:pt>
                <c:pt idx="4">
                  <c:v>0.31381381381381379</c:v>
                </c:pt>
                <c:pt idx="5">
                  <c:v>6.006006006006006E-3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184748272"/>
        <c:axId val="-1184751536"/>
      </c:barChart>
      <c:catAx>
        <c:axId val="-118474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184751536"/>
        <c:crosses val="autoZero"/>
        <c:auto val="1"/>
        <c:lblAlgn val="ctr"/>
        <c:lblOffset val="100"/>
        <c:noMultiLvlLbl val="0"/>
      </c:catAx>
      <c:valAx>
        <c:axId val="-11847515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18474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5945505</xdr:colOff>
      <xdr:row>0</xdr:row>
      <xdr:rowOff>47624</xdr:rowOff>
    </xdr:from>
    <xdr:to>
      <xdr:col>1</xdr:col>
      <xdr:colOff>8705850</xdr:colOff>
      <xdr:row>3</xdr:row>
      <xdr:rowOff>123825</xdr:rowOff>
    </xdr:to>
    <xdr:pic>
      <xdr:nvPicPr>
        <xdr:cNvPr id="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855" y="47624"/>
          <a:ext cx="2760345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28575</xdr:rowOff>
    </xdr:from>
    <xdr:to>
      <xdr:col>1</xdr:col>
      <xdr:colOff>2066925</xdr:colOff>
      <xdr:row>3</xdr:row>
      <xdr:rowOff>123826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8575"/>
          <a:ext cx="2914649" cy="676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3</xdr:col>
      <xdr:colOff>285750</xdr:colOff>
      <xdr:row>4</xdr:row>
      <xdr:rowOff>47625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14300"/>
          <a:ext cx="2724150" cy="771525"/>
        </a:xfrm>
        <a:prstGeom prst="rect">
          <a:avLst/>
        </a:prstGeom>
      </xdr:spPr>
    </xdr:pic>
    <xdr:clientData/>
  </xdr:twoCellAnchor>
  <xdr:twoCellAnchor>
    <xdr:from>
      <xdr:col>3</xdr:col>
      <xdr:colOff>2620450</xdr:colOff>
      <xdr:row>0</xdr:row>
      <xdr:rowOff>66675</xdr:rowOff>
    </xdr:from>
    <xdr:to>
      <xdr:col>6</xdr:col>
      <xdr:colOff>0</xdr:colOff>
      <xdr:row>3</xdr:row>
      <xdr:rowOff>152400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0575" y="66675"/>
          <a:ext cx="3065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95250</xdr:rowOff>
    </xdr:from>
    <xdr:to>
      <xdr:col>5</xdr:col>
      <xdr:colOff>988695</xdr:colOff>
      <xdr:row>4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95250"/>
          <a:ext cx="23126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76200</xdr:rowOff>
    </xdr:from>
    <xdr:to>
      <xdr:col>2</xdr:col>
      <xdr:colOff>885825</xdr:colOff>
      <xdr:row>4</xdr:row>
      <xdr:rowOff>76200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6200"/>
          <a:ext cx="2590800" cy="838200"/>
        </a:xfrm>
        <a:prstGeom prst="rect">
          <a:avLst/>
        </a:prstGeom>
      </xdr:spPr>
    </xdr:pic>
    <xdr:clientData/>
  </xdr:twoCellAnchor>
  <xdr:twoCellAnchor>
    <xdr:from>
      <xdr:col>1</xdr:col>
      <xdr:colOff>685799</xdr:colOff>
      <xdr:row>25</xdr:row>
      <xdr:rowOff>14288</xdr:rowOff>
    </xdr:from>
    <xdr:to>
      <xdr:col>5</xdr:col>
      <xdr:colOff>142874</xdr:colOff>
      <xdr:row>37</xdr:row>
      <xdr:rowOff>180975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95250</xdr:rowOff>
    </xdr:from>
    <xdr:to>
      <xdr:col>4</xdr:col>
      <xdr:colOff>1809750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5250"/>
          <a:ext cx="3009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76200</xdr:rowOff>
    </xdr:from>
    <xdr:to>
      <xdr:col>2</xdr:col>
      <xdr:colOff>1143000</xdr:colOff>
      <xdr:row>3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6200"/>
          <a:ext cx="2590800" cy="704850"/>
        </a:xfrm>
        <a:prstGeom prst="rect">
          <a:avLst/>
        </a:prstGeom>
      </xdr:spPr>
    </xdr:pic>
    <xdr:clientData/>
  </xdr:twoCellAnchor>
  <xdr:twoCellAnchor>
    <xdr:from>
      <xdr:col>1</xdr:col>
      <xdr:colOff>971550</xdr:colOff>
      <xdr:row>25</xdr:row>
      <xdr:rowOff>14288</xdr:rowOff>
    </xdr:from>
    <xdr:to>
      <xdr:col>4</xdr:col>
      <xdr:colOff>304800</xdr:colOff>
      <xdr:row>37</xdr:row>
      <xdr:rowOff>76201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0</xdr:rowOff>
    </xdr:from>
    <xdr:to>
      <xdr:col>11</xdr:col>
      <xdr:colOff>407670</xdr:colOff>
      <xdr:row>2</xdr:row>
      <xdr:rowOff>161925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5" y="0"/>
          <a:ext cx="210312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161925</xdr:colOff>
      <xdr:row>2</xdr:row>
      <xdr:rowOff>142875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724150" cy="600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0</xdr:row>
      <xdr:rowOff>161924</xdr:rowOff>
    </xdr:from>
    <xdr:to>
      <xdr:col>8</xdr:col>
      <xdr:colOff>807719</xdr:colOff>
      <xdr:row>4</xdr:row>
      <xdr:rowOff>19049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61924"/>
          <a:ext cx="276986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133350</xdr:rowOff>
    </xdr:from>
    <xdr:to>
      <xdr:col>3</xdr:col>
      <xdr:colOff>581025</xdr:colOff>
      <xdr:row>4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33350"/>
          <a:ext cx="2590800" cy="752475"/>
        </a:xfrm>
        <a:prstGeom prst="rect">
          <a:avLst/>
        </a:prstGeom>
      </xdr:spPr>
    </xdr:pic>
    <xdr:clientData/>
  </xdr:twoCellAnchor>
  <xdr:twoCellAnchor>
    <xdr:from>
      <xdr:col>1</xdr:col>
      <xdr:colOff>590550</xdr:colOff>
      <xdr:row>17</xdr:row>
      <xdr:rowOff>1</xdr:rowOff>
    </xdr:from>
    <xdr:to>
      <xdr:col>8</xdr:col>
      <xdr:colOff>295276</xdr:colOff>
      <xdr:row>27</xdr:row>
      <xdr:rowOff>161925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tabSelected="1" view="pageBreakPreview" zoomScaleNormal="100" zoomScaleSheetLayoutView="100" workbookViewId="0">
      <selection activeCell="C19" sqref="C19"/>
    </sheetView>
  </sheetViews>
  <sheetFormatPr baseColWidth="10" defaultRowHeight="15" x14ac:dyDescent="0.25"/>
  <cols>
    <col min="1" max="1" width="13.42578125" style="14" customWidth="1"/>
    <col min="2" max="2" width="131.42578125" customWidth="1"/>
  </cols>
  <sheetData>
    <row r="1" spans="1:2" ht="15.75" x14ac:dyDescent="0.25">
      <c r="A1" s="39"/>
      <c r="B1" s="28"/>
    </row>
    <row r="2" spans="1:2" x14ac:dyDescent="0.25">
      <c r="A2" s="38"/>
      <c r="B2" s="28"/>
    </row>
    <row r="3" spans="1:2" x14ac:dyDescent="0.25">
      <c r="A3" s="38"/>
      <c r="B3" s="28"/>
    </row>
    <row r="4" spans="1:2" x14ac:dyDescent="0.25">
      <c r="A4" s="38"/>
      <c r="B4" s="28"/>
    </row>
    <row r="6" spans="1:2" ht="18.75" x14ac:dyDescent="0.3">
      <c r="A6" s="95" t="s">
        <v>125</v>
      </c>
      <c r="B6" s="95"/>
    </row>
    <row r="7" spans="1:2" ht="21.75" customHeight="1" x14ac:dyDescent="0.3">
      <c r="A7" s="95" t="s">
        <v>124</v>
      </c>
      <c r="B7" s="95"/>
    </row>
    <row r="8" spans="1:2" ht="20.25" customHeight="1" x14ac:dyDescent="0.25">
      <c r="A8" s="96" t="s">
        <v>126</v>
      </c>
      <c r="B8" s="96"/>
    </row>
    <row r="10" spans="1:2" ht="15.75" x14ac:dyDescent="0.25">
      <c r="A10" s="96" t="s">
        <v>188</v>
      </c>
      <c r="B10" s="96"/>
    </row>
    <row r="11" spans="1:2" ht="15.75" x14ac:dyDescent="0.25">
      <c r="B11" s="16"/>
    </row>
    <row r="12" spans="1:2" ht="15.75" x14ac:dyDescent="0.25">
      <c r="A12" s="17" t="s">
        <v>187</v>
      </c>
    </row>
    <row r="13" spans="1:2" x14ac:dyDescent="0.25">
      <c r="B13" s="14"/>
    </row>
    <row r="14" spans="1:2" ht="19.5" customHeight="1" x14ac:dyDescent="0.3">
      <c r="A14" s="94" t="s">
        <v>132</v>
      </c>
      <c r="B14" s="94"/>
    </row>
    <row r="15" spans="1:2" ht="26.25" customHeight="1" x14ac:dyDescent="0.25">
      <c r="A15" s="18" t="s">
        <v>150</v>
      </c>
      <c r="B15" s="53" t="s">
        <v>169</v>
      </c>
    </row>
    <row r="16" spans="1:2" ht="26.25" customHeight="1" x14ac:dyDescent="0.25">
      <c r="A16" s="18" t="s">
        <v>133</v>
      </c>
      <c r="B16" s="53" t="s">
        <v>171</v>
      </c>
    </row>
    <row r="17" spans="1:2" ht="26.25" customHeight="1" x14ac:dyDescent="0.25">
      <c r="A17" s="18" t="s">
        <v>151</v>
      </c>
      <c r="B17" s="53" t="s">
        <v>172</v>
      </c>
    </row>
    <row r="18" spans="1:2" ht="26.25" customHeight="1" x14ac:dyDescent="0.25">
      <c r="A18" s="18" t="s">
        <v>134</v>
      </c>
      <c r="B18" s="53" t="s">
        <v>192</v>
      </c>
    </row>
    <row r="19" spans="1:2" ht="26.25" customHeight="1" x14ac:dyDescent="0.25">
      <c r="A19" s="18" t="s">
        <v>135</v>
      </c>
      <c r="B19" s="53" t="s">
        <v>189</v>
      </c>
    </row>
    <row r="20" spans="1:2" ht="20.25" customHeight="1" x14ac:dyDescent="0.25">
      <c r="A20" s="18"/>
      <c r="B20" s="19"/>
    </row>
    <row r="21" spans="1:2" ht="23.25" customHeight="1" x14ac:dyDescent="0.3">
      <c r="A21" s="94" t="s">
        <v>136</v>
      </c>
      <c r="B21" s="94"/>
    </row>
    <row r="22" spans="1:2" ht="25.5" customHeight="1" x14ac:dyDescent="0.25">
      <c r="A22" s="37" t="s">
        <v>147</v>
      </c>
      <c r="B22" s="53" t="s">
        <v>173</v>
      </c>
    </row>
    <row r="23" spans="1:2" ht="25.5" customHeight="1" x14ac:dyDescent="0.25">
      <c r="A23" s="37" t="s">
        <v>130</v>
      </c>
      <c r="B23" s="53" t="s">
        <v>185</v>
      </c>
    </row>
    <row r="24" spans="1:2" ht="25.5" customHeight="1" x14ac:dyDescent="0.25">
      <c r="A24" s="37" t="s">
        <v>149</v>
      </c>
      <c r="B24" s="53" t="s">
        <v>186</v>
      </c>
    </row>
  </sheetData>
  <mergeCells count="6">
    <mergeCell ref="A14:B14"/>
    <mergeCell ref="A21:B21"/>
    <mergeCell ref="A6:B6"/>
    <mergeCell ref="A8:B8"/>
    <mergeCell ref="A10:B10"/>
    <mergeCell ref="A7:B7"/>
  </mergeCells>
  <hyperlinks>
    <hyperlink ref="B15" location="'1'!A1" display="Permisos de Funcionamiento emitidos para Establecimientos de Salud según Tipología del Establecimiento."/>
    <hyperlink ref="B16" location="'2'!A1" display="Permisos de Funcionamiento emitidos en Establecimientos de Salud según categoría del Establecimiento"/>
    <hyperlink ref="B22" location="'2'!A1" display="Estructura Porcentual Operativo Control de Establecimientos de Salud según cumplimiento de Normativa Sanitaria"/>
    <hyperlink ref="B23" location="'3'!A1" display="Estructura porcentual Operativo Vigilancia de Establecimientos de Salud según cumplimiento de Normativa Sanitaria"/>
    <hyperlink ref="B17" location="'3'!A1" display="Permisos de Funcionamiento emitidos de los Establecimientos de Salud según Tipología y Categoría del Establecimiento."/>
    <hyperlink ref="B18" location="'4'!A1" display="Permisos de Funcionamiento emitidos de los Establecimientos de Salud  según Zona."/>
    <hyperlink ref="B19" location="'5'!A1" display="Permisos de Funcionamiento emitidos de los Establecimientos de Salud según Zona y Categoría."/>
    <hyperlink ref="B24" location="'5'!A1" display="Estructura porcentual de Operativo Vigilancia y Control de Establecimientos de Salud según cumplimiento de Normativa Sanitaria.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2"/>
  <sheetViews>
    <sheetView showGridLines="0" view="pageBreakPreview" zoomScaleNormal="100" zoomScaleSheetLayoutView="100" workbookViewId="0">
      <selection activeCell="H42" sqref="H42"/>
    </sheetView>
  </sheetViews>
  <sheetFormatPr baseColWidth="10" defaultRowHeight="15" x14ac:dyDescent="0.25"/>
  <cols>
    <col min="1" max="1" width="2.42578125" customWidth="1"/>
    <col min="2" max="2" width="16.140625" customWidth="1"/>
    <col min="3" max="3" width="21.28515625" style="21" customWidth="1"/>
    <col min="4" max="6" width="16" customWidth="1"/>
  </cols>
  <sheetData>
    <row r="1" spans="2:7" ht="21" x14ac:dyDescent="0.35">
      <c r="B1" s="28"/>
      <c r="C1" s="36"/>
      <c r="D1" s="28"/>
      <c r="E1" s="28"/>
      <c r="F1" s="28"/>
      <c r="G1" s="13" t="s">
        <v>77</v>
      </c>
    </row>
    <row r="2" spans="2:7" x14ac:dyDescent="0.25">
      <c r="B2" s="28"/>
      <c r="C2" s="36"/>
      <c r="D2" s="28"/>
      <c r="E2" s="28"/>
      <c r="F2" s="28"/>
    </row>
    <row r="3" spans="2:7" x14ac:dyDescent="0.25">
      <c r="B3" s="28"/>
      <c r="C3" s="36"/>
      <c r="D3" s="28"/>
      <c r="E3" s="28"/>
      <c r="F3" s="28"/>
    </row>
    <row r="4" spans="2:7" x14ac:dyDescent="0.25">
      <c r="B4" s="28"/>
      <c r="C4" s="36"/>
      <c r="D4" s="28"/>
      <c r="E4" s="28"/>
      <c r="F4" s="28"/>
    </row>
    <row r="5" spans="2:7" x14ac:dyDescent="0.25">
      <c r="B5" s="28"/>
      <c r="C5" s="36"/>
      <c r="D5" s="28"/>
      <c r="E5" s="28"/>
      <c r="F5" s="28"/>
    </row>
    <row r="7" spans="2:7" x14ac:dyDescent="0.25">
      <c r="B7" s="30" t="s">
        <v>146</v>
      </c>
    </row>
    <row r="8" spans="2:7" ht="22.5" customHeight="1" x14ac:dyDescent="0.25">
      <c r="B8" s="105" t="s">
        <v>169</v>
      </c>
      <c r="C8" s="105"/>
      <c r="D8" s="105"/>
      <c r="E8" s="105"/>
      <c r="F8" s="105"/>
    </row>
    <row r="9" spans="2:7" x14ac:dyDescent="0.25">
      <c r="B9" s="97" t="s">
        <v>170</v>
      </c>
      <c r="C9" s="97"/>
      <c r="D9" s="97"/>
      <c r="E9" s="50"/>
      <c r="F9" s="50"/>
    </row>
    <row r="11" spans="2:7" ht="34.5" customHeight="1" x14ac:dyDescent="0.25">
      <c r="B11" s="2" t="s">
        <v>76</v>
      </c>
      <c r="C11" s="40" t="s">
        <v>61</v>
      </c>
      <c r="D11" s="2" t="s">
        <v>152</v>
      </c>
      <c r="E11" s="40" t="s">
        <v>153</v>
      </c>
      <c r="F11" s="40" t="s">
        <v>154</v>
      </c>
    </row>
    <row r="12" spans="2:7" ht="12.75" customHeight="1" x14ac:dyDescent="0.25">
      <c r="B12" s="101" t="s">
        <v>2</v>
      </c>
      <c r="C12" s="25" t="s">
        <v>160</v>
      </c>
      <c r="D12" s="7">
        <v>1</v>
      </c>
      <c r="E12" s="7">
        <v>1</v>
      </c>
      <c r="F12" s="7">
        <f>SUM(D12:E12)</f>
        <v>2</v>
      </c>
    </row>
    <row r="13" spans="2:7" ht="12.75" customHeight="1" x14ac:dyDescent="0.25">
      <c r="B13" s="102"/>
      <c r="C13" s="25" t="s">
        <v>161</v>
      </c>
      <c r="D13" s="24">
        <v>5</v>
      </c>
      <c r="E13" s="24">
        <v>2</v>
      </c>
      <c r="F13" s="24">
        <f>SUM(D13:E13)</f>
        <v>7</v>
      </c>
    </row>
    <row r="14" spans="2:7" ht="12.75" customHeight="1" x14ac:dyDescent="0.25">
      <c r="B14" s="103"/>
      <c r="C14" s="25" t="s">
        <v>65</v>
      </c>
      <c r="D14" s="24">
        <v>5</v>
      </c>
      <c r="E14" s="24"/>
      <c r="F14" s="24">
        <f t="shared" ref="F14:F45" si="0">SUM(D14:E14)</f>
        <v>5</v>
      </c>
    </row>
    <row r="15" spans="2:7" ht="12.75" customHeight="1" x14ac:dyDescent="0.25">
      <c r="B15" s="45" t="s">
        <v>137</v>
      </c>
      <c r="C15" s="43"/>
      <c r="D15" s="46">
        <f>SUM(D12:D14)</f>
        <v>11</v>
      </c>
      <c r="E15" s="46">
        <f>SUM(E12:E14)</f>
        <v>3</v>
      </c>
      <c r="F15" s="46">
        <f t="shared" si="0"/>
        <v>14</v>
      </c>
    </row>
    <row r="16" spans="2:7" ht="12.75" customHeight="1" x14ac:dyDescent="0.25">
      <c r="B16" s="101" t="s">
        <v>3</v>
      </c>
      <c r="C16" s="25" t="s">
        <v>69</v>
      </c>
      <c r="D16" s="24">
        <v>1</v>
      </c>
      <c r="E16" s="24">
        <v>3</v>
      </c>
      <c r="F16" s="24">
        <f t="shared" si="0"/>
        <v>4</v>
      </c>
    </row>
    <row r="17" spans="2:6" ht="12.75" customHeight="1" x14ac:dyDescent="0.25">
      <c r="B17" s="102"/>
      <c r="C17" s="25" t="s">
        <v>162</v>
      </c>
      <c r="D17" s="24">
        <v>1</v>
      </c>
      <c r="E17" s="24">
        <v>1</v>
      </c>
      <c r="F17" s="24">
        <f>SUM(D17:E17)</f>
        <v>2</v>
      </c>
    </row>
    <row r="18" spans="2:6" ht="12.75" customHeight="1" x14ac:dyDescent="0.25">
      <c r="B18" s="103"/>
      <c r="C18" s="25" t="s">
        <v>70</v>
      </c>
      <c r="D18" s="24">
        <v>15</v>
      </c>
      <c r="E18" s="24">
        <v>3</v>
      </c>
      <c r="F18" s="24">
        <f t="shared" si="0"/>
        <v>18</v>
      </c>
    </row>
    <row r="19" spans="2:6" ht="12.75" customHeight="1" x14ac:dyDescent="0.25">
      <c r="B19" s="45" t="s">
        <v>138</v>
      </c>
      <c r="C19" s="43"/>
      <c r="D19" s="46">
        <f>SUM(D16:D18)</f>
        <v>17</v>
      </c>
      <c r="E19" s="46">
        <f>SUM(E16:E18)</f>
        <v>7</v>
      </c>
      <c r="F19" s="46">
        <f t="shared" si="0"/>
        <v>24</v>
      </c>
    </row>
    <row r="20" spans="2:6" ht="12.75" customHeight="1" x14ac:dyDescent="0.25">
      <c r="B20" s="104" t="s">
        <v>4</v>
      </c>
      <c r="C20" s="25" t="s">
        <v>163</v>
      </c>
      <c r="D20" s="24">
        <v>2</v>
      </c>
      <c r="E20" s="24"/>
      <c r="F20" s="24">
        <f t="shared" si="0"/>
        <v>2</v>
      </c>
    </row>
    <row r="21" spans="2:6" ht="12.75" customHeight="1" x14ac:dyDescent="0.25">
      <c r="B21" s="102"/>
      <c r="C21" s="25" t="s">
        <v>164</v>
      </c>
      <c r="D21" s="24">
        <v>11</v>
      </c>
      <c r="E21" s="24">
        <v>4</v>
      </c>
      <c r="F21" s="24">
        <f t="shared" si="0"/>
        <v>15</v>
      </c>
    </row>
    <row r="22" spans="2:6" ht="12.75" customHeight="1" x14ac:dyDescent="0.25">
      <c r="B22" s="102"/>
      <c r="C22" s="25" t="s">
        <v>165</v>
      </c>
      <c r="D22" s="24">
        <v>13</v>
      </c>
      <c r="E22" s="24"/>
      <c r="F22" s="24">
        <f t="shared" si="0"/>
        <v>13</v>
      </c>
    </row>
    <row r="23" spans="2:6" ht="12.75" customHeight="1" x14ac:dyDescent="0.25">
      <c r="B23" s="103"/>
      <c r="C23" s="25" t="s">
        <v>73</v>
      </c>
      <c r="D23" s="24">
        <v>15</v>
      </c>
      <c r="E23" s="24">
        <v>1</v>
      </c>
      <c r="F23" s="24">
        <f t="shared" si="0"/>
        <v>16</v>
      </c>
    </row>
    <row r="24" spans="2:6" ht="12.75" customHeight="1" x14ac:dyDescent="0.25">
      <c r="B24" s="45" t="s">
        <v>139</v>
      </c>
      <c r="C24" s="43"/>
      <c r="D24" s="46">
        <f>SUM(D20:D23)</f>
        <v>41</v>
      </c>
      <c r="E24" s="46">
        <f>SUM(E20:E23)</f>
        <v>5</v>
      </c>
      <c r="F24" s="46">
        <f t="shared" si="0"/>
        <v>46</v>
      </c>
    </row>
    <row r="25" spans="2:6" ht="12.75" customHeight="1" x14ac:dyDescent="0.25">
      <c r="B25" s="101" t="s">
        <v>5</v>
      </c>
      <c r="C25" s="25" t="s">
        <v>166</v>
      </c>
      <c r="D25" s="24">
        <v>11</v>
      </c>
      <c r="E25" s="24">
        <v>4</v>
      </c>
      <c r="F25" s="24">
        <f t="shared" si="0"/>
        <v>15</v>
      </c>
    </row>
    <row r="26" spans="2:6" ht="12.75" customHeight="1" x14ac:dyDescent="0.25">
      <c r="B26" s="103"/>
      <c r="C26" s="26" t="s">
        <v>72</v>
      </c>
      <c r="D26" s="24">
        <v>7</v>
      </c>
      <c r="E26" s="24">
        <v>1</v>
      </c>
      <c r="F26" s="24">
        <f t="shared" si="0"/>
        <v>8</v>
      </c>
    </row>
    <row r="27" spans="2:6" ht="12.75" customHeight="1" x14ac:dyDescent="0.25">
      <c r="B27" s="45" t="s">
        <v>140</v>
      </c>
      <c r="C27" s="43"/>
      <c r="D27" s="46">
        <f>SUM(D25:D26)</f>
        <v>18</v>
      </c>
      <c r="E27" s="46">
        <f>SUM(E25:E26)</f>
        <v>5</v>
      </c>
      <c r="F27" s="46">
        <f t="shared" si="0"/>
        <v>23</v>
      </c>
    </row>
    <row r="28" spans="2:6" ht="12.75" customHeight="1" x14ac:dyDescent="0.25">
      <c r="B28" s="104" t="s">
        <v>6</v>
      </c>
      <c r="C28" s="25" t="s">
        <v>167</v>
      </c>
      <c r="D28" s="24">
        <v>4</v>
      </c>
      <c r="E28" s="24"/>
      <c r="F28" s="24">
        <f t="shared" si="0"/>
        <v>4</v>
      </c>
    </row>
    <row r="29" spans="2:6" ht="12.75" customHeight="1" x14ac:dyDescent="0.25">
      <c r="B29" s="102"/>
      <c r="C29" s="25" t="s">
        <v>67</v>
      </c>
      <c r="D29" s="24">
        <v>3</v>
      </c>
      <c r="E29" s="24"/>
      <c r="F29" s="24">
        <f t="shared" si="0"/>
        <v>3</v>
      </c>
    </row>
    <row r="30" spans="2:6" ht="12.75" customHeight="1" x14ac:dyDescent="0.25">
      <c r="B30" s="102"/>
      <c r="C30" s="25" t="s">
        <v>64</v>
      </c>
      <c r="D30" s="24">
        <v>3</v>
      </c>
      <c r="E30" s="24">
        <v>2</v>
      </c>
      <c r="F30" s="24">
        <f t="shared" si="0"/>
        <v>5</v>
      </c>
    </row>
    <row r="31" spans="2:6" ht="12.75" customHeight="1" x14ac:dyDescent="0.25">
      <c r="B31" s="103"/>
      <c r="C31" s="25" t="s">
        <v>71</v>
      </c>
      <c r="D31" s="24">
        <v>3</v>
      </c>
      <c r="E31" s="24"/>
      <c r="F31" s="24">
        <f t="shared" si="0"/>
        <v>3</v>
      </c>
    </row>
    <row r="32" spans="2:6" ht="12.75" customHeight="1" x14ac:dyDescent="0.25">
      <c r="B32" s="45" t="s">
        <v>141</v>
      </c>
      <c r="C32" s="43"/>
      <c r="D32" s="46">
        <f>SUM(D28:D31)</f>
        <v>13</v>
      </c>
      <c r="E32" s="46">
        <f>SUM(E28:E31)</f>
        <v>2</v>
      </c>
      <c r="F32" s="46">
        <f t="shared" si="0"/>
        <v>15</v>
      </c>
    </row>
    <row r="33" spans="2:6" ht="12.75" customHeight="1" x14ac:dyDescent="0.25">
      <c r="B33" s="104" t="s">
        <v>7</v>
      </c>
      <c r="C33" s="25" t="s">
        <v>168</v>
      </c>
      <c r="D33" s="24">
        <v>370</v>
      </c>
      <c r="E33" s="24">
        <v>30</v>
      </c>
      <c r="F33" s="24">
        <f t="shared" si="0"/>
        <v>400</v>
      </c>
    </row>
    <row r="34" spans="2:6" ht="12.75" customHeight="1" x14ac:dyDescent="0.25">
      <c r="B34" s="102"/>
      <c r="C34" s="25" t="s">
        <v>62</v>
      </c>
      <c r="D34" s="24">
        <v>28</v>
      </c>
      <c r="E34" s="24">
        <v>4</v>
      </c>
      <c r="F34" s="24">
        <f t="shared" si="0"/>
        <v>32</v>
      </c>
    </row>
    <row r="35" spans="2:6" ht="12.75" customHeight="1" x14ac:dyDescent="0.25">
      <c r="B35" s="103"/>
      <c r="C35" s="25" t="s">
        <v>68</v>
      </c>
      <c r="D35" s="24">
        <v>32</v>
      </c>
      <c r="E35" s="24">
        <v>3</v>
      </c>
      <c r="F35" s="24">
        <f t="shared" si="0"/>
        <v>35</v>
      </c>
    </row>
    <row r="36" spans="2:6" ht="12.75" customHeight="1" x14ac:dyDescent="0.25">
      <c r="B36" s="45" t="s">
        <v>142</v>
      </c>
      <c r="C36" s="43"/>
      <c r="D36" s="46">
        <f>SUM(D33:D35)</f>
        <v>430</v>
      </c>
      <c r="E36" s="46">
        <f>SUM(E33:E35)</f>
        <v>37</v>
      </c>
      <c r="F36" s="46">
        <f t="shared" si="0"/>
        <v>467</v>
      </c>
    </row>
    <row r="37" spans="2:6" ht="12.75" customHeight="1" x14ac:dyDescent="0.25">
      <c r="B37" s="104" t="s">
        <v>8</v>
      </c>
      <c r="C37" s="25" t="s">
        <v>66</v>
      </c>
      <c r="D37" s="24">
        <v>1</v>
      </c>
      <c r="E37" s="24"/>
      <c r="F37" s="24">
        <f t="shared" si="0"/>
        <v>1</v>
      </c>
    </row>
    <row r="38" spans="2:6" ht="12.75" customHeight="1" x14ac:dyDescent="0.25">
      <c r="B38" s="102"/>
      <c r="C38" s="25" t="s">
        <v>63</v>
      </c>
      <c r="D38" s="24">
        <v>11</v>
      </c>
      <c r="E38" s="24">
        <v>4</v>
      </c>
      <c r="F38" s="24">
        <f t="shared" si="0"/>
        <v>15</v>
      </c>
    </row>
    <row r="39" spans="2:6" ht="12.75" customHeight="1" x14ac:dyDescent="0.25">
      <c r="B39" s="103"/>
      <c r="C39" s="25" t="s">
        <v>74</v>
      </c>
      <c r="D39" s="24">
        <v>21</v>
      </c>
      <c r="E39" s="24">
        <v>2</v>
      </c>
      <c r="F39" s="24">
        <f t="shared" si="0"/>
        <v>23</v>
      </c>
    </row>
    <row r="40" spans="2:6" ht="12.75" customHeight="1" x14ac:dyDescent="0.25">
      <c r="B40" s="45" t="s">
        <v>143</v>
      </c>
      <c r="C40" s="43"/>
      <c r="D40" s="46">
        <f>SUM(D37:D39)</f>
        <v>33</v>
      </c>
      <c r="E40" s="46">
        <f>SUM(E37:E39)</f>
        <v>6</v>
      </c>
      <c r="F40" s="46">
        <f t="shared" si="0"/>
        <v>39</v>
      </c>
    </row>
    <row r="41" spans="2:6" ht="12.75" customHeight="1" x14ac:dyDescent="0.25">
      <c r="B41" s="44" t="s">
        <v>9</v>
      </c>
      <c r="C41" s="25" t="s">
        <v>64</v>
      </c>
      <c r="D41" s="24">
        <v>11</v>
      </c>
      <c r="E41" s="24">
        <v>10</v>
      </c>
      <c r="F41" s="24">
        <f t="shared" si="0"/>
        <v>21</v>
      </c>
    </row>
    <row r="42" spans="2:6" ht="12.75" customHeight="1" x14ac:dyDescent="0.25">
      <c r="B42" s="45" t="s">
        <v>144</v>
      </c>
      <c r="C42" s="43"/>
      <c r="D42" s="46">
        <f>SUM(D41)</f>
        <v>11</v>
      </c>
      <c r="E42" s="46">
        <f>SUM(E41)</f>
        <v>10</v>
      </c>
      <c r="F42" s="46">
        <f t="shared" si="0"/>
        <v>21</v>
      </c>
    </row>
    <row r="43" spans="2:6" ht="12.75" customHeight="1" x14ac:dyDescent="0.25">
      <c r="B43" s="44" t="s">
        <v>10</v>
      </c>
      <c r="C43" s="25" t="s">
        <v>70</v>
      </c>
      <c r="D43" s="24">
        <v>15</v>
      </c>
      <c r="E43" s="24">
        <v>2</v>
      </c>
      <c r="F43" s="24">
        <f t="shared" si="0"/>
        <v>17</v>
      </c>
    </row>
    <row r="44" spans="2:6" ht="12.75" customHeight="1" x14ac:dyDescent="0.25">
      <c r="B44" s="45" t="s">
        <v>145</v>
      </c>
      <c r="C44" s="43"/>
      <c r="D44" s="46">
        <f>SUM(D43)</f>
        <v>15</v>
      </c>
      <c r="E44" s="46">
        <f>SUM(E43)</f>
        <v>2</v>
      </c>
      <c r="F44" s="46">
        <f t="shared" si="0"/>
        <v>17</v>
      </c>
    </row>
    <row r="45" spans="2:6" ht="18" customHeight="1" x14ac:dyDescent="0.25">
      <c r="B45" s="22" t="s">
        <v>1</v>
      </c>
      <c r="C45" s="20"/>
      <c r="D45" s="9">
        <f>+D15+D19+D24+D27+D32+D36+D40+D42+D44</f>
        <v>589</v>
      </c>
      <c r="E45" s="9">
        <f>+E15+E19+E24+E27+E32+E36+E40+E42+E44</f>
        <v>77</v>
      </c>
      <c r="F45" s="9">
        <f t="shared" si="0"/>
        <v>666</v>
      </c>
    </row>
    <row r="46" spans="2:6" ht="15" customHeight="1" x14ac:dyDescent="0.25">
      <c r="B46" s="133" t="s">
        <v>193</v>
      </c>
      <c r="C46" s="133"/>
      <c r="D46" s="133"/>
      <c r="E46" s="133"/>
      <c r="F46" s="49"/>
    </row>
    <row r="47" spans="2:6" x14ac:dyDescent="0.25">
      <c r="B47" s="100" t="s">
        <v>128</v>
      </c>
      <c r="C47" s="100"/>
      <c r="D47" s="100"/>
      <c r="E47" s="49"/>
      <c r="F47" s="49"/>
    </row>
    <row r="48" spans="2:6" x14ac:dyDescent="0.25">
      <c r="B48" s="3"/>
      <c r="C48" s="41"/>
    </row>
    <row r="49" spans="2:6" ht="34.5" customHeight="1" x14ac:dyDescent="0.25"/>
    <row r="50" spans="2:6" ht="20.25" customHeight="1" x14ac:dyDescent="0.25">
      <c r="B50" s="98"/>
      <c r="C50" s="98"/>
      <c r="D50" s="98"/>
      <c r="E50" s="51"/>
      <c r="F50" s="51"/>
    </row>
    <row r="51" spans="2:6" x14ac:dyDescent="0.25">
      <c r="B51" s="99"/>
      <c r="C51" s="99"/>
      <c r="D51" s="99"/>
      <c r="E51" s="52"/>
      <c r="F51" s="52"/>
    </row>
    <row r="52" spans="2:6" x14ac:dyDescent="0.25">
      <c r="B52" s="10"/>
      <c r="C52" s="42"/>
      <c r="D52" s="10"/>
      <c r="E52" s="10"/>
      <c r="F52" s="10"/>
    </row>
  </sheetData>
  <mergeCells count="13">
    <mergeCell ref="B8:F8"/>
    <mergeCell ref="B46:E46"/>
    <mergeCell ref="B9:D9"/>
    <mergeCell ref="B50:D50"/>
    <mergeCell ref="B51:D51"/>
    <mergeCell ref="B47:D47"/>
    <mergeCell ref="B16:B18"/>
    <mergeCell ref="B20:B23"/>
    <mergeCell ref="B25:B26"/>
    <mergeCell ref="B28:B31"/>
    <mergeCell ref="B33:B35"/>
    <mergeCell ref="B37:B39"/>
    <mergeCell ref="B12:B14"/>
  </mergeCells>
  <hyperlinks>
    <hyperlink ref="G1" location="ÍNDICE!A1" display="índice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"/>
  <sheetViews>
    <sheetView showGridLines="0" view="pageBreakPreview" zoomScaleNormal="100" zoomScaleSheetLayoutView="100" workbookViewId="0">
      <selection activeCell="B39" sqref="B39:E39"/>
    </sheetView>
  </sheetViews>
  <sheetFormatPr baseColWidth="10" defaultRowHeight="15" x14ac:dyDescent="0.25"/>
  <cols>
    <col min="1" max="1" width="2.42578125" customWidth="1"/>
    <col min="2" max="2" width="25.7109375" customWidth="1"/>
    <col min="3" max="6" width="14.85546875" style="62" customWidth="1"/>
  </cols>
  <sheetData>
    <row r="1" spans="2:7" ht="21" x14ac:dyDescent="0.35">
      <c r="B1" s="28"/>
      <c r="C1" s="61"/>
      <c r="D1" s="61"/>
      <c r="E1" s="61"/>
      <c r="F1" s="61"/>
      <c r="G1" s="13" t="s">
        <v>77</v>
      </c>
    </row>
    <row r="2" spans="2:7" x14ac:dyDescent="0.25">
      <c r="B2" s="28"/>
      <c r="C2" s="61"/>
      <c r="D2" s="61"/>
      <c r="E2" s="61"/>
      <c r="F2" s="61"/>
    </row>
    <row r="3" spans="2:7" x14ac:dyDescent="0.25">
      <c r="B3" s="28"/>
      <c r="C3" s="61"/>
      <c r="D3" s="61"/>
      <c r="E3" s="61"/>
      <c r="F3" s="61"/>
    </row>
    <row r="4" spans="2:7" x14ac:dyDescent="0.25">
      <c r="B4" s="28"/>
      <c r="C4" s="61"/>
      <c r="D4" s="61"/>
      <c r="E4" s="61"/>
      <c r="F4" s="61"/>
    </row>
    <row r="5" spans="2:7" x14ac:dyDescent="0.25">
      <c r="B5" s="28"/>
      <c r="C5" s="61"/>
      <c r="D5" s="61"/>
      <c r="E5" s="61"/>
      <c r="F5" s="61"/>
    </row>
    <row r="7" spans="2:7" x14ac:dyDescent="0.25">
      <c r="B7" s="30" t="s">
        <v>129</v>
      </c>
    </row>
    <row r="8" spans="2:7" ht="23.25" customHeight="1" x14ac:dyDescent="0.25">
      <c r="B8" s="105" t="s">
        <v>171</v>
      </c>
      <c r="C8" s="105"/>
      <c r="D8" s="105"/>
      <c r="E8" s="105"/>
      <c r="F8" s="105"/>
    </row>
    <row r="9" spans="2:7" x14ac:dyDescent="0.25">
      <c r="B9" s="97" t="s">
        <v>170</v>
      </c>
      <c r="C9" s="97"/>
      <c r="D9" s="97"/>
      <c r="E9" s="97"/>
      <c r="F9" s="63"/>
    </row>
    <row r="10" spans="2:7" ht="7.5" hidden="1" customHeight="1" x14ac:dyDescent="0.25"/>
    <row r="11" spans="2:7" ht="10.5" customHeight="1" x14ac:dyDescent="0.25"/>
    <row r="12" spans="2:7" ht="34.5" customHeight="1" x14ac:dyDescent="0.25">
      <c r="B12" s="40" t="s">
        <v>76</v>
      </c>
      <c r="C12" s="40" t="s">
        <v>155</v>
      </c>
      <c r="D12" s="40" t="s">
        <v>156</v>
      </c>
      <c r="E12" s="40" t="s">
        <v>157</v>
      </c>
      <c r="F12" s="40" t="s">
        <v>154</v>
      </c>
    </row>
    <row r="13" spans="2:7" ht="18.75" customHeight="1" x14ac:dyDescent="0.25">
      <c r="B13" s="4" t="s">
        <v>2</v>
      </c>
      <c r="C13" s="7">
        <v>6</v>
      </c>
      <c r="D13" s="7">
        <v>5</v>
      </c>
      <c r="E13" s="7"/>
      <c r="F13" s="15">
        <f>SUM(C13:E13)</f>
        <v>11</v>
      </c>
    </row>
    <row r="14" spans="2:7" ht="18.75" customHeight="1" x14ac:dyDescent="0.25">
      <c r="B14" s="5" t="s">
        <v>3</v>
      </c>
      <c r="C14" s="8">
        <v>11</v>
      </c>
      <c r="D14" s="8">
        <v>4</v>
      </c>
      <c r="E14" s="8">
        <v>2</v>
      </c>
      <c r="F14" s="12">
        <f t="shared" ref="F14:F22" si="0">SUM(C14:E14)</f>
        <v>17</v>
      </c>
    </row>
    <row r="15" spans="2:7" ht="18.75" customHeight="1" x14ac:dyDescent="0.25">
      <c r="B15" s="5" t="s">
        <v>4</v>
      </c>
      <c r="C15" s="8">
        <v>29</v>
      </c>
      <c r="D15" s="8">
        <v>4</v>
      </c>
      <c r="E15" s="8">
        <v>8</v>
      </c>
      <c r="F15" s="12">
        <f t="shared" si="0"/>
        <v>41</v>
      </c>
    </row>
    <row r="16" spans="2:7" ht="18.75" customHeight="1" x14ac:dyDescent="0.25">
      <c r="B16" s="5" t="s">
        <v>5</v>
      </c>
      <c r="C16" s="8">
        <v>11</v>
      </c>
      <c r="D16" s="8">
        <v>5</v>
      </c>
      <c r="E16" s="8">
        <v>2</v>
      </c>
      <c r="F16" s="12">
        <f t="shared" si="0"/>
        <v>18</v>
      </c>
    </row>
    <row r="17" spans="2:6" ht="18.75" customHeight="1" x14ac:dyDescent="0.25">
      <c r="B17" s="5" t="s">
        <v>6</v>
      </c>
      <c r="C17" s="8">
        <v>9</v>
      </c>
      <c r="D17" s="8">
        <v>4</v>
      </c>
      <c r="E17" s="8"/>
      <c r="F17" s="12">
        <f t="shared" si="0"/>
        <v>13</v>
      </c>
    </row>
    <row r="18" spans="2:6" ht="18.75" customHeight="1" x14ac:dyDescent="0.25">
      <c r="B18" s="5" t="s">
        <v>7</v>
      </c>
      <c r="C18" s="8">
        <v>204</v>
      </c>
      <c r="D18" s="8">
        <v>45</v>
      </c>
      <c r="E18" s="8">
        <v>181</v>
      </c>
      <c r="F18" s="12">
        <f t="shared" si="0"/>
        <v>430</v>
      </c>
    </row>
    <row r="19" spans="2:6" ht="18.75" customHeight="1" x14ac:dyDescent="0.25">
      <c r="B19" s="59" t="s">
        <v>8</v>
      </c>
      <c r="C19" s="60">
        <v>12</v>
      </c>
      <c r="D19" s="60">
        <v>13</v>
      </c>
      <c r="E19" s="60">
        <v>8</v>
      </c>
      <c r="F19" s="12">
        <f t="shared" si="0"/>
        <v>33</v>
      </c>
    </row>
    <row r="20" spans="2:6" ht="18.75" customHeight="1" x14ac:dyDescent="0.25">
      <c r="B20" s="59" t="s">
        <v>9</v>
      </c>
      <c r="C20" s="60">
        <v>4</v>
      </c>
      <c r="D20" s="60">
        <v>5</v>
      </c>
      <c r="E20" s="60">
        <v>2</v>
      </c>
      <c r="F20" s="12">
        <f t="shared" si="0"/>
        <v>11</v>
      </c>
    </row>
    <row r="21" spans="2:6" ht="18.75" customHeight="1" x14ac:dyDescent="0.25">
      <c r="B21" s="59" t="s">
        <v>10</v>
      </c>
      <c r="C21" s="60">
        <v>5</v>
      </c>
      <c r="D21" s="60">
        <v>9</v>
      </c>
      <c r="E21" s="60">
        <v>1</v>
      </c>
      <c r="F21" s="12">
        <f t="shared" si="0"/>
        <v>15</v>
      </c>
    </row>
    <row r="22" spans="2:6" ht="19.5" customHeight="1" x14ac:dyDescent="0.25">
      <c r="B22" s="6" t="s">
        <v>154</v>
      </c>
      <c r="C22" s="9">
        <f>SUM(C13:C21)</f>
        <v>291</v>
      </c>
      <c r="D22" s="9">
        <f>SUM(D13:D21)</f>
        <v>94</v>
      </c>
      <c r="E22" s="9">
        <f>SUM(E13:E21)</f>
        <v>204</v>
      </c>
      <c r="F22" s="9">
        <f t="shared" si="0"/>
        <v>589</v>
      </c>
    </row>
    <row r="23" spans="2:6" x14ac:dyDescent="0.25">
      <c r="C23" s="69">
        <f>C22/$F$22</f>
        <v>0.49405772495755518</v>
      </c>
      <c r="D23" s="69">
        <f t="shared" ref="D23:E23" si="1">D22/$F$22</f>
        <v>0.15959252971137522</v>
      </c>
      <c r="E23" s="69">
        <f t="shared" si="1"/>
        <v>0.3463497453310696</v>
      </c>
      <c r="F23" s="70">
        <f>SUM(C23:E23)</f>
        <v>1</v>
      </c>
    </row>
    <row r="24" spans="2:6" x14ac:dyDescent="0.25">
      <c r="B24" s="1" t="s">
        <v>147</v>
      </c>
    </row>
    <row r="25" spans="2:6" ht="36.75" customHeight="1" x14ac:dyDescent="0.25">
      <c r="B25" s="106" t="s">
        <v>173</v>
      </c>
      <c r="C25" s="106"/>
      <c r="D25" s="106"/>
      <c r="E25" s="106"/>
      <c r="F25" s="106"/>
    </row>
    <row r="26" spans="2:6" ht="20.25" customHeight="1" x14ac:dyDescent="0.25">
      <c r="B26" s="107"/>
      <c r="C26" s="107"/>
      <c r="D26" s="107"/>
      <c r="E26" s="107"/>
      <c r="F26" s="107"/>
    </row>
    <row r="27" spans="2:6" x14ac:dyDescent="0.25">
      <c r="B27" s="23" t="s">
        <v>25</v>
      </c>
      <c r="C27" s="64" t="s">
        <v>18</v>
      </c>
      <c r="D27" s="64" t="s">
        <v>16</v>
      </c>
      <c r="E27" s="64" t="s">
        <v>17</v>
      </c>
      <c r="F27" s="64" t="s">
        <v>0</v>
      </c>
    </row>
    <row r="28" spans="2:6" x14ac:dyDescent="0.25">
      <c r="B28" s="23">
        <v>1</v>
      </c>
      <c r="C28" s="64" t="s">
        <v>19</v>
      </c>
      <c r="D28" s="65">
        <f>D13/$F$13</f>
        <v>0.45454545454545453</v>
      </c>
      <c r="E28" s="65">
        <f>E13/$F$13</f>
        <v>0</v>
      </c>
      <c r="F28" s="66">
        <f>SUM(D28:E28)</f>
        <v>0.45454545454545453</v>
      </c>
    </row>
    <row r="29" spans="2:6" x14ac:dyDescent="0.25">
      <c r="B29" s="23">
        <v>2</v>
      </c>
      <c r="C29" s="64" t="s">
        <v>20</v>
      </c>
      <c r="D29" s="65">
        <f>D14/$F$14</f>
        <v>0.23529411764705882</v>
      </c>
      <c r="E29" s="65">
        <f>E14/$F$14</f>
        <v>0.11764705882352941</v>
      </c>
      <c r="F29" s="66">
        <f t="shared" ref="F29:F33" si="2">SUM(D29:E29)</f>
        <v>0.3529411764705882</v>
      </c>
    </row>
    <row r="30" spans="2:6" x14ac:dyDescent="0.25">
      <c r="B30" s="23">
        <v>3</v>
      </c>
      <c r="C30" s="64" t="s">
        <v>21</v>
      </c>
      <c r="D30" s="65">
        <f>D15/$F$15</f>
        <v>9.7560975609756101E-2</v>
      </c>
      <c r="E30" s="65">
        <f>E15/$F$15</f>
        <v>0.1951219512195122</v>
      </c>
      <c r="F30" s="66">
        <f t="shared" si="2"/>
        <v>0.29268292682926833</v>
      </c>
    </row>
    <row r="31" spans="2:6" x14ac:dyDescent="0.25">
      <c r="B31" s="23">
        <v>5</v>
      </c>
      <c r="C31" s="64" t="s">
        <v>22</v>
      </c>
      <c r="D31" s="65">
        <f>D16/$F$16</f>
        <v>0.27777777777777779</v>
      </c>
      <c r="E31" s="65">
        <f>E16/$F$16</f>
        <v>0.1111111111111111</v>
      </c>
      <c r="F31" s="66">
        <f t="shared" si="2"/>
        <v>0.3888888888888889</v>
      </c>
    </row>
    <row r="32" spans="2:6" x14ac:dyDescent="0.25">
      <c r="B32" s="23">
        <v>6</v>
      </c>
      <c r="C32" s="64" t="s">
        <v>23</v>
      </c>
      <c r="D32" s="65">
        <f>D17/$F$17</f>
        <v>0.30769230769230771</v>
      </c>
      <c r="E32" s="65">
        <f>E17/$F$17</f>
        <v>0</v>
      </c>
      <c r="F32" s="66">
        <f t="shared" si="2"/>
        <v>0.30769230769230771</v>
      </c>
    </row>
    <row r="33" spans="2:6" x14ac:dyDescent="0.25">
      <c r="B33" s="23">
        <v>7</v>
      </c>
      <c r="C33" s="64" t="s">
        <v>24</v>
      </c>
      <c r="D33" s="65">
        <f>D18/$F$18</f>
        <v>0.10465116279069768</v>
      </c>
      <c r="E33" s="65">
        <f>E18/$F$18</f>
        <v>0.42093023255813955</v>
      </c>
      <c r="F33" s="66">
        <f t="shared" si="2"/>
        <v>0.52558139534883719</v>
      </c>
    </row>
    <row r="34" spans="2:6" x14ac:dyDescent="0.25">
      <c r="B34" s="47"/>
      <c r="C34" s="67"/>
      <c r="D34" s="67"/>
      <c r="E34" s="67"/>
      <c r="F34" s="67"/>
    </row>
    <row r="35" spans="2:6" x14ac:dyDescent="0.25">
      <c r="B35" s="23"/>
      <c r="C35" s="64"/>
      <c r="D35" s="64"/>
      <c r="E35" s="64"/>
      <c r="F35" s="64"/>
    </row>
    <row r="36" spans="2:6" x14ac:dyDescent="0.25">
      <c r="B36" s="23"/>
      <c r="C36" s="64"/>
      <c r="D36" s="64"/>
      <c r="E36" s="64"/>
      <c r="F36" s="64"/>
    </row>
    <row r="37" spans="2:6" x14ac:dyDescent="0.25">
      <c r="B37" s="23"/>
      <c r="C37" s="64"/>
      <c r="D37" s="64"/>
      <c r="E37" s="64"/>
      <c r="F37" s="64"/>
    </row>
    <row r="38" spans="2:6" x14ac:dyDescent="0.25">
      <c r="B38" s="23"/>
      <c r="C38" s="64"/>
      <c r="D38" s="64"/>
      <c r="E38" s="64"/>
      <c r="F38" s="64"/>
    </row>
    <row r="39" spans="2:6" ht="15" customHeight="1" x14ac:dyDescent="0.25">
      <c r="B39" s="133" t="s">
        <v>193</v>
      </c>
      <c r="C39" s="133"/>
      <c r="D39" s="133"/>
      <c r="E39" s="133"/>
      <c r="F39" s="64"/>
    </row>
    <row r="40" spans="2:6" x14ac:dyDescent="0.25">
      <c r="B40" s="100" t="s">
        <v>127</v>
      </c>
      <c r="C40" s="100"/>
      <c r="D40" s="100"/>
      <c r="E40" s="100"/>
      <c r="F40" s="64"/>
    </row>
    <row r="41" spans="2:6" x14ac:dyDescent="0.25">
      <c r="B41" s="23"/>
      <c r="C41" s="64"/>
      <c r="D41" s="64"/>
      <c r="E41" s="64"/>
      <c r="F41" s="64"/>
    </row>
    <row r="42" spans="2:6" x14ac:dyDescent="0.25">
      <c r="B42" s="23"/>
      <c r="C42" s="64"/>
      <c r="D42" s="64"/>
      <c r="E42" s="64"/>
      <c r="F42" s="64"/>
    </row>
    <row r="43" spans="2:6" ht="15" customHeight="1" x14ac:dyDescent="0.25">
      <c r="B43" s="23"/>
      <c r="C43" s="64"/>
      <c r="D43" s="64"/>
      <c r="E43" s="64"/>
      <c r="F43" s="64"/>
    </row>
    <row r="44" spans="2:6" ht="15" customHeight="1" x14ac:dyDescent="0.25">
      <c r="B44" s="23"/>
      <c r="C44" s="64"/>
      <c r="D44" s="64"/>
      <c r="E44" s="64"/>
      <c r="F44" s="64"/>
    </row>
    <row r="45" spans="2:6" ht="19.5" customHeight="1" x14ac:dyDescent="0.25"/>
    <row r="46" spans="2:6" ht="17.25" customHeight="1" x14ac:dyDescent="0.25"/>
    <row r="48" spans="2:6" ht="16.5" customHeight="1" x14ac:dyDescent="0.25"/>
    <row r="49" ht="18.75" customHeight="1" x14ac:dyDescent="0.25"/>
  </sheetData>
  <mergeCells count="6">
    <mergeCell ref="B40:E40"/>
    <mergeCell ref="B8:F8"/>
    <mergeCell ref="B9:E9"/>
    <mergeCell ref="B25:F25"/>
    <mergeCell ref="B26:F26"/>
    <mergeCell ref="B39:E39"/>
  </mergeCells>
  <hyperlinks>
    <hyperlink ref="G1" location="ÍNDICE!A1" display="índice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showGridLines="0" view="pageBreakPreview" zoomScaleNormal="100" zoomScaleSheetLayoutView="100" workbookViewId="0">
      <selection activeCell="B39" sqref="B39:E39"/>
    </sheetView>
  </sheetViews>
  <sheetFormatPr baseColWidth="10" defaultRowHeight="15" x14ac:dyDescent="0.25"/>
  <cols>
    <col min="1" max="1" width="2.42578125" customWidth="1"/>
    <col min="2" max="2" width="21.85546875" customWidth="1"/>
    <col min="3" max="5" width="20.7109375" style="62" customWidth="1"/>
    <col min="6" max="6" width="20.28515625" style="62" customWidth="1"/>
  </cols>
  <sheetData>
    <row r="1" spans="2:6" ht="21" x14ac:dyDescent="0.35">
      <c r="B1" s="28"/>
      <c r="C1" s="61"/>
      <c r="D1" s="61"/>
      <c r="E1" s="61"/>
      <c r="F1" s="13" t="s">
        <v>77</v>
      </c>
    </row>
    <row r="2" spans="2:6" x14ac:dyDescent="0.25">
      <c r="B2" s="28"/>
      <c r="C2" s="61"/>
      <c r="D2" s="61"/>
      <c r="E2" s="61"/>
      <c r="F2" s="61"/>
    </row>
    <row r="3" spans="2:6" x14ac:dyDescent="0.25">
      <c r="B3" s="28"/>
      <c r="C3" s="61"/>
      <c r="D3" s="61"/>
      <c r="E3" s="61"/>
      <c r="F3" s="61"/>
    </row>
    <row r="4" spans="2:6" x14ac:dyDescent="0.25">
      <c r="B4" s="28"/>
      <c r="C4" s="61"/>
      <c r="D4" s="61"/>
      <c r="E4" s="61"/>
      <c r="F4" s="61"/>
    </row>
    <row r="5" spans="2:6" x14ac:dyDescent="0.25">
      <c r="B5" s="28"/>
      <c r="C5" s="61"/>
      <c r="D5" s="61"/>
      <c r="E5" s="61"/>
      <c r="F5" s="61"/>
    </row>
    <row r="7" spans="2:6" x14ac:dyDescent="0.25">
      <c r="B7" s="30" t="s">
        <v>148</v>
      </c>
    </row>
    <row r="8" spans="2:6" ht="23.25" customHeight="1" x14ac:dyDescent="0.25">
      <c r="B8" s="105" t="s">
        <v>172</v>
      </c>
      <c r="C8" s="105"/>
      <c r="D8" s="105"/>
      <c r="E8" s="105"/>
      <c r="F8" s="27"/>
    </row>
    <row r="9" spans="2:6" x14ac:dyDescent="0.25">
      <c r="B9" s="97" t="s">
        <v>170</v>
      </c>
      <c r="C9" s="97"/>
      <c r="D9" s="97"/>
      <c r="E9" s="97"/>
      <c r="F9" s="63"/>
    </row>
    <row r="10" spans="2:6" hidden="1" x14ac:dyDescent="0.25"/>
    <row r="12" spans="2:6" ht="26.25" customHeight="1" x14ac:dyDescent="0.25">
      <c r="B12" s="40" t="s">
        <v>76</v>
      </c>
      <c r="C12" s="40" t="s">
        <v>156</v>
      </c>
      <c r="D12" s="40" t="s">
        <v>157</v>
      </c>
      <c r="E12" s="40" t="s">
        <v>154</v>
      </c>
      <c r="F12"/>
    </row>
    <row r="13" spans="2:6" ht="21" customHeight="1" x14ac:dyDescent="0.25">
      <c r="B13" s="4" t="s">
        <v>2</v>
      </c>
      <c r="C13" s="7">
        <v>3</v>
      </c>
      <c r="D13" s="7"/>
      <c r="E13" s="15">
        <f>SUM(C13:D13)</f>
        <v>3</v>
      </c>
      <c r="F13"/>
    </row>
    <row r="14" spans="2:6" ht="21" customHeight="1" x14ac:dyDescent="0.25">
      <c r="B14" s="5" t="s">
        <v>3</v>
      </c>
      <c r="C14" s="8">
        <v>6</v>
      </c>
      <c r="D14" s="8">
        <v>1</v>
      </c>
      <c r="E14" s="12">
        <f>SUM(C14:D14)</f>
        <v>7</v>
      </c>
      <c r="F14"/>
    </row>
    <row r="15" spans="2:6" ht="21" customHeight="1" x14ac:dyDescent="0.25">
      <c r="B15" s="5" t="s">
        <v>4</v>
      </c>
      <c r="C15" s="8">
        <v>3</v>
      </c>
      <c r="D15" s="8">
        <v>2</v>
      </c>
      <c r="E15" s="12">
        <f>SUM(C15:D15)</f>
        <v>5</v>
      </c>
      <c r="F15"/>
    </row>
    <row r="16" spans="2:6" ht="21" customHeight="1" x14ac:dyDescent="0.25">
      <c r="B16" s="5" t="s">
        <v>5</v>
      </c>
      <c r="C16" s="8">
        <v>5</v>
      </c>
      <c r="D16" s="8"/>
      <c r="E16" s="12">
        <f>SUM(C16:D16)</f>
        <v>5</v>
      </c>
      <c r="F16"/>
    </row>
    <row r="17" spans="2:6" ht="21" customHeight="1" x14ac:dyDescent="0.25">
      <c r="B17" s="59" t="s">
        <v>6</v>
      </c>
      <c r="C17" s="60">
        <v>2</v>
      </c>
      <c r="D17" s="60"/>
      <c r="E17" s="12"/>
      <c r="F17"/>
    </row>
    <row r="18" spans="2:6" ht="21" customHeight="1" x14ac:dyDescent="0.25">
      <c r="B18" s="59" t="s">
        <v>7</v>
      </c>
      <c r="C18" s="60">
        <v>37</v>
      </c>
      <c r="D18" s="60"/>
      <c r="E18" s="12"/>
      <c r="F18"/>
    </row>
    <row r="19" spans="2:6" ht="21" customHeight="1" x14ac:dyDescent="0.25">
      <c r="B19" s="59" t="s">
        <v>8</v>
      </c>
      <c r="C19" s="60">
        <v>6</v>
      </c>
      <c r="D19" s="60"/>
      <c r="E19" s="12"/>
      <c r="F19"/>
    </row>
    <row r="20" spans="2:6" ht="21" customHeight="1" x14ac:dyDescent="0.25">
      <c r="B20" s="59" t="s">
        <v>9</v>
      </c>
      <c r="C20" s="60">
        <v>4</v>
      </c>
      <c r="D20" s="60">
        <v>6</v>
      </c>
      <c r="E20" s="12"/>
      <c r="F20"/>
    </row>
    <row r="21" spans="2:6" ht="21" customHeight="1" x14ac:dyDescent="0.25">
      <c r="B21" s="59" t="s">
        <v>10</v>
      </c>
      <c r="C21" s="60">
        <v>2</v>
      </c>
      <c r="D21" s="60"/>
      <c r="E21" s="12">
        <f>SUM(C21:D21)</f>
        <v>2</v>
      </c>
      <c r="F21"/>
    </row>
    <row r="22" spans="2:6" ht="22.5" customHeight="1" x14ac:dyDescent="0.25">
      <c r="B22" s="6" t="s">
        <v>154</v>
      </c>
      <c r="C22" s="9">
        <f>SUM(C13:C21)</f>
        <v>68</v>
      </c>
      <c r="D22" s="9">
        <f>SUM(D13:D21)</f>
        <v>9</v>
      </c>
      <c r="E22" s="9">
        <f>SUM(C22:D22)</f>
        <v>77</v>
      </c>
      <c r="F22"/>
    </row>
    <row r="23" spans="2:6" x14ac:dyDescent="0.25">
      <c r="C23" s="69">
        <f>C22/$E$22</f>
        <v>0.88311688311688308</v>
      </c>
      <c r="D23" s="69">
        <f>D22/$E$22</f>
        <v>0.11688311688311688</v>
      </c>
      <c r="E23" s="69"/>
      <c r="F23" s="68"/>
    </row>
    <row r="24" spans="2:6" x14ac:dyDescent="0.25">
      <c r="B24" s="1" t="s">
        <v>130</v>
      </c>
    </row>
    <row r="25" spans="2:6" ht="36.75" customHeight="1" x14ac:dyDescent="0.25">
      <c r="B25" s="106" t="s">
        <v>185</v>
      </c>
      <c r="C25" s="106"/>
      <c r="D25" s="106"/>
      <c r="E25" s="106"/>
      <c r="F25" s="11"/>
    </row>
    <row r="26" spans="2:6" ht="20.25" customHeight="1" x14ac:dyDescent="0.25">
      <c r="B26" s="107"/>
      <c r="C26" s="107"/>
      <c r="D26" s="107"/>
      <c r="E26" s="107"/>
      <c r="F26" s="107"/>
    </row>
    <row r="27" spans="2:6" x14ac:dyDescent="0.25">
      <c r="B27" s="23" t="s">
        <v>25</v>
      </c>
      <c r="C27" s="64" t="s">
        <v>18</v>
      </c>
      <c r="D27" s="64" t="s">
        <v>16</v>
      </c>
      <c r="E27" s="64" t="s">
        <v>17</v>
      </c>
      <c r="F27" s="64"/>
    </row>
    <row r="28" spans="2:6" x14ac:dyDescent="0.25">
      <c r="B28" s="23">
        <v>1</v>
      </c>
      <c r="C28" s="64" t="s">
        <v>19</v>
      </c>
      <c r="D28" s="65">
        <f>C13/$E$13</f>
        <v>1</v>
      </c>
      <c r="E28" s="65">
        <f>D13/$E$13</f>
        <v>0</v>
      </c>
      <c r="F28" s="66"/>
    </row>
    <row r="29" spans="2:6" x14ac:dyDescent="0.25">
      <c r="B29" s="23">
        <v>2</v>
      </c>
      <c r="C29" s="64" t="s">
        <v>20</v>
      </c>
      <c r="D29" s="65">
        <f>C14/$E$14</f>
        <v>0.8571428571428571</v>
      </c>
      <c r="E29" s="65">
        <f>D14/$E$14</f>
        <v>0.14285714285714285</v>
      </c>
      <c r="F29" s="66"/>
    </row>
    <row r="30" spans="2:6" x14ac:dyDescent="0.25">
      <c r="B30" s="23">
        <v>3</v>
      </c>
      <c r="C30" s="64" t="s">
        <v>21</v>
      </c>
      <c r="D30" s="65">
        <f>C15/$E$15</f>
        <v>0.6</v>
      </c>
      <c r="E30" s="65">
        <f>D15/$E$15</f>
        <v>0.4</v>
      </c>
      <c r="F30" s="66"/>
    </row>
    <row r="31" spans="2:6" x14ac:dyDescent="0.25">
      <c r="B31" s="23">
        <v>5</v>
      </c>
      <c r="C31" s="64" t="s">
        <v>22</v>
      </c>
      <c r="D31" s="65" t="e">
        <f>#REF!/#REF!</f>
        <v>#REF!</v>
      </c>
      <c r="E31" s="65" t="e">
        <f>#REF!/#REF!</f>
        <v>#REF!</v>
      </c>
      <c r="F31" s="66"/>
    </row>
    <row r="32" spans="2:6" x14ac:dyDescent="0.25">
      <c r="B32" s="23">
        <v>6</v>
      </c>
      <c r="C32" s="64" t="s">
        <v>23</v>
      </c>
      <c r="D32" s="65">
        <f>C16/$E$16</f>
        <v>1</v>
      </c>
      <c r="E32" s="65">
        <f>D16/$E$16</f>
        <v>0</v>
      </c>
      <c r="F32" s="66"/>
    </row>
    <row r="33" spans="2:6" x14ac:dyDescent="0.25">
      <c r="B33" s="23">
        <v>7</v>
      </c>
      <c r="C33" s="64" t="s">
        <v>24</v>
      </c>
      <c r="D33" s="65" t="e">
        <f>#REF!/#REF!</f>
        <v>#REF!</v>
      </c>
      <c r="E33" s="65" t="e">
        <f>#REF!/#REF!</f>
        <v>#REF!</v>
      </c>
      <c r="F33" s="66"/>
    </row>
    <row r="34" spans="2:6" x14ac:dyDescent="0.25">
      <c r="B34" s="47"/>
      <c r="C34" s="67"/>
      <c r="D34" s="67"/>
      <c r="E34" s="67"/>
      <c r="F34" s="67"/>
    </row>
    <row r="35" spans="2:6" x14ac:dyDescent="0.25">
      <c r="B35" s="23"/>
      <c r="C35" s="64"/>
      <c r="D35" s="64"/>
      <c r="E35" s="64"/>
      <c r="F35" s="64"/>
    </row>
    <row r="36" spans="2:6" x14ac:dyDescent="0.25">
      <c r="B36" s="23"/>
      <c r="C36" s="64"/>
      <c r="D36" s="64"/>
      <c r="E36" s="64"/>
      <c r="F36" s="64"/>
    </row>
    <row r="37" spans="2:6" x14ac:dyDescent="0.25">
      <c r="B37" s="23"/>
      <c r="C37" s="64"/>
      <c r="D37" s="64"/>
      <c r="E37" s="64"/>
      <c r="F37" s="64"/>
    </row>
    <row r="38" spans="2:6" x14ac:dyDescent="0.25">
      <c r="B38" s="23"/>
      <c r="C38" s="64"/>
      <c r="D38" s="64"/>
      <c r="E38" s="64"/>
      <c r="F38" s="64"/>
    </row>
    <row r="39" spans="2:6" ht="15" customHeight="1" x14ac:dyDescent="0.25">
      <c r="B39" s="100" t="s">
        <v>193</v>
      </c>
      <c r="C39" s="100"/>
      <c r="D39" s="100"/>
      <c r="E39" s="100"/>
      <c r="F39" s="64"/>
    </row>
    <row r="40" spans="2:6" x14ac:dyDescent="0.25">
      <c r="B40" s="100" t="s">
        <v>127</v>
      </c>
      <c r="C40" s="100"/>
      <c r="D40" s="100"/>
      <c r="E40" s="100"/>
      <c r="F40" s="64"/>
    </row>
    <row r="41" spans="2:6" x14ac:dyDescent="0.25">
      <c r="B41" s="23"/>
      <c r="C41" s="64"/>
      <c r="D41" s="64"/>
      <c r="E41" s="64"/>
      <c r="F41" s="64"/>
    </row>
    <row r="42" spans="2:6" x14ac:dyDescent="0.25">
      <c r="B42" s="23"/>
      <c r="C42" s="64"/>
      <c r="D42" s="64"/>
      <c r="E42" s="64"/>
      <c r="F42" s="64"/>
    </row>
    <row r="43" spans="2:6" ht="15" customHeight="1" x14ac:dyDescent="0.25">
      <c r="B43" s="23"/>
      <c r="C43" s="64"/>
      <c r="D43" s="64"/>
      <c r="E43" s="64"/>
      <c r="F43" s="64"/>
    </row>
    <row r="44" spans="2:6" ht="15" customHeight="1" x14ac:dyDescent="0.25">
      <c r="B44" s="23"/>
      <c r="C44" s="64"/>
      <c r="D44" s="64"/>
      <c r="E44" s="64"/>
      <c r="F44" s="64"/>
    </row>
    <row r="45" spans="2:6" ht="19.5" customHeight="1" x14ac:dyDescent="0.25"/>
    <row r="46" spans="2:6" ht="17.25" customHeight="1" x14ac:dyDescent="0.25"/>
    <row r="48" spans="2:6" ht="16.5" customHeight="1" x14ac:dyDescent="0.25"/>
    <row r="49" ht="18.75" customHeight="1" x14ac:dyDescent="0.25"/>
  </sheetData>
  <mergeCells count="6">
    <mergeCell ref="B40:E40"/>
    <mergeCell ref="B8:E8"/>
    <mergeCell ref="B25:E25"/>
    <mergeCell ref="B9:E9"/>
    <mergeCell ref="B26:F26"/>
    <mergeCell ref="B39:E39"/>
  </mergeCells>
  <hyperlinks>
    <hyperlink ref="F1" location="ÍNDICE!A1" display="índice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showGridLines="0" view="pageBreakPreview" zoomScale="90" zoomScaleNormal="100" zoomScaleSheetLayoutView="90" workbookViewId="0">
      <selection activeCell="E40" sqref="E40"/>
    </sheetView>
  </sheetViews>
  <sheetFormatPr baseColWidth="10" defaultRowHeight="15" x14ac:dyDescent="0.25"/>
  <cols>
    <col min="1" max="1" width="2.42578125" customWidth="1"/>
    <col min="2" max="2" width="4.85546875" customWidth="1"/>
    <col min="3" max="3" width="26.7109375" style="31" customWidth="1"/>
    <col min="4" max="4" width="6.85546875" customWidth="1"/>
    <col min="5" max="5" width="47.85546875" customWidth="1"/>
    <col min="6" max="6" width="6.42578125" customWidth="1"/>
    <col min="7" max="7" width="44.42578125" customWidth="1"/>
    <col min="8" max="8" width="7.7109375" customWidth="1"/>
    <col min="9" max="9" width="24.140625" customWidth="1"/>
    <col min="10" max="10" width="12.5703125" customWidth="1"/>
    <col min="11" max="11" width="11.140625" customWidth="1"/>
    <col min="12" max="12" width="9.5703125" customWidth="1"/>
  </cols>
  <sheetData>
    <row r="1" spans="2:13" ht="21" x14ac:dyDescent="0.35"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13" t="s">
        <v>77</v>
      </c>
    </row>
    <row r="2" spans="2:13" x14ac:dyDescent="0.25"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</row>
    <row r="3" spans="2:13" x14ac:dyDescent="0.25">
      <c r="B3" s="28"/>
      <c r="C3" s="29"/>
      <c r="D3" s="28"/>
      <c r="E3" s="28"/>
      <c r="F3" s="28"/>
      <c r="G3" s="28"/>
      <c r="H3" s="28"/>
      <c r="I3" s="28"/>
      <c r="J3" s="28"/>
      <c r="K3" s="28"/>
      <c r="L3" s="28"/>
    </row>
    <row r="4" spans="2:13" ht="15" customHeight="1" x14ac:dyDescent="0.25">
      <c r="B4" s="30" t="s">
        <v>131</v>
      </c>
    </row>
    <row r="5" spans="2:13" ht="15" customHeight="1" x14ac:dyDescent="0.25">
      <c r="B5" s="105" t="s">
        <v>191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27"/>
    </row>
    <row r="6" spans="2:13" ht="15" customHeight="1" x14ac:dyDescent="0.25">
      <c r="B6" s="108" t="s">
        <v>170</v>
      </c>
      <c r="C6" s="108"/>
      <c r="D6" s="108"/>
      <c r="E6" s="108"/>
      <c r="F6" s="108"/>
      <c r="G6" s="108"/>
    </row>
    <row r="7" spans="2:13" ht="30" x14ac:dyDescent="0.25"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40" t="s">
        <v>75</v>
      </c>
      <c r="K7" s="40" t="s">
        <v>190</v>
      </c>
      <c r="L7" s="2" t="s">
        <v>1</v>
      </c>
    </row>
    <row r="8" spans="2:13" s="32" customFormat="1" ht="20.25" customHeight="1" x14ac:dyDescent="0.2">
      <c r="B8" s="109">
        <v>1</v>
      </c>
      <c r="C8" s="109" t="s">
        <v>43</v>
      </c>
      <c r="D8" s="71" t="s">
        <v>26</v>
      </c>
      <c r="E8" s="71" t="s">
        <v>40</v>
      </c>
      <c r="F8" s="71"/>
      <c r="G8" s="71"/>
      <c r="H8" s="71"/>
      <c r="I8" s="71"/>
      <c r="J8" s="71">
        <v>2</v>
      </c>
      <c r="K8" s="71">
        <v>3</v>
      </c>
      <c r="L8" s="72">
        <f>+J8+K8</f>
        <v>5</v>
      </c>
    </row>
    <row r="9" spans="2:13" s="32" customFormat="1" ht="20.25" customHeight="1" x14ac:dyDescent="0.2">
      <c r="B9" s="110"/>
      <c r="C9" s="110"/>
      <c r="D9" s="73" t="s">
        <v>27</v>
      </c>
      <c r="E9" s="73" t="s">
        <v>41</v>
      </c>
      <c r="F9" s="73"/>
      <c r="G9" s="73"/>
      <c r="H9" s="73"/>
      <c r="I9" s="73"/>
      <c r="J9" s="73">
        <v>332</v>
      </c>
      <c r="K9" s="73">
        <v>10</v>
      </c>
      <c r="L9" s="74">
        <f t="shared" ref="L9:L36" si="0">+J9+K9</f>
        <v>342</v>
      </c>
    </row>
    <row r="10" spans="2:13" s="32" customFormat="1" ht="20.25" customHeight="1" x14ac:dyDescent="0.2">
      <c r="B10" s="110"/>
      <c r="C10" s="110"/>
      <c r="D10" s="73" t="s">
        <v>28</v>
      </c>
      <c r="E10" s="73" t="s">
        <v>48</v>
      </c>
      <c r="F10" s="73"/>
      <c r="G10" s="73"/>
      <c r="H10" s="73"/>
      <c r="I10" s="73"/>
      <c r="J10" s="73">
        <v>1</v>
      </c>
      <c r="K10" s="73">
        <v>2</v>
      </c>
      <c r="L10" s="74">
        <f t="shared" si="0"/>
        <v>3</v>
      </c>
    </row>
    <row r="11" spans="2:13" s="32" customFormat="1" ht="20.25" customHeight="1" x14ac:dyDescent="0.2">
      <c r="B11" s="110"/>
      <c r="C11" s="110"/>
      <c r="D11" s="73" t="s">
        <v>29</v>
      </c>
      <c r="E11" s="73" t="s">
        <v>49</v>
      </c>
      <c r="F11" s="73"/>
      <c r="G11" s="73"/>
      <c r="H11" s="73"/>
      <c r="I11" s="73"/>
      <c r="J11" s="73"/>
      <c r="K11" s="73">
        <v>4</v>
      </c>
      <c r="L11" s="74">
        <f t="shared" si="0"/>
        <v>4</v>
      </c>
    </row>
    <row r="12" spans="2:13" s="32" customFormat="1" ht="20.25" customHeight="1" x14ac:dyDescent="0.2">
      <c r="B12" s="110"/>
      <c r="C12" s="110"/>
      <c r="D12" s="75" t="s">
        <v>30</v>
      </c>
      <c r="E12" s="75" t="s">
        <v>50</v>
      </c>
      <c r="F12" s="75"/>
      <c r="G12" s="75"/>
      <c r="H12" s="75"/>
      <c r="I12" s="75"/>
      <c r="J12" s="75">
        <v>2</v>
      </c>
      <c r="K12" s="75">
        <v>42</v>
      </c>
      <c r="L12" s="76">
        <f t="shared" si="0"/>
        <v>44</v>
      </c>
    </row>
    <row r="13" spans="2:13" s="32" customFormat="1" ht="20.25" customHeight="1" x14ac:dyDescent="0.2">
      <c r="B13" s="111">
        <v>2</v>
      </c>
      <c r="C13" s="109" t="s">
        <v>44</v>
      </c>
      <c r="D13" s="115" t="s">
        <v>11</v>
      </c>
      <c r="E13" s="115" t="s">
        <v>51</v>
      </c>
      <c r="F13" s="71" t="s">
        <v>87</v>
      </c>
      <c r="G13" s="71" t="s">
        <v>88</v>
      </c>
      <c r="H13" s="71"/>
      <c r="I13" s="71"/>
      <c r="J13" s="71">
        <v>114</v>
      </c>
      <c r="K13" s="71"/>
      <c r="L13" s="77">
        <f t="shared" si="0"/>
        <v>114</v>
      </c>
    </row>
    <row r="14" spans="2:13" s="32" customFormat="1" ht="20.25" customHeight="1" x14ac:dyDescent="0.2">
      <c r="B14" s="112"/>
      <c r="C14" s="110"/>
      <c r="D14" s="116"/>
      <c r="E14" s="116"/>
      <c r="F14" s="73" t="s">
        <v>89</v>
      </c>
      <c r="G14" s="73" t="s">
        <v>90</v>
      </c>
      <c r="H14" s="73"/>
      <c r="I14" s="73"/>
      <c r="J14" s="73">
        <v>12</v>
      </c>
      <c r="K14" s="73">
        <v>1</v>
      </c>
      <c r="L14" s="78">
        <f t="shared" si="0"/>
        <v>13</v>
      </c>
    </row>
    <row r="15" spans="2:13" s="32" customFormat="1" ht="20.25" customHeight="1" x14ac:dyDescent="0.2">
      <c r="B15" s="112"/>
      <c r="C15" s="110"/>
      <c r="D15" s="117"/>
      <c r="E15" s="117"/>
      <c r="F15" s="73" t="s">
        <v>91</v>
      </c>
      <c r="G15" s="73" t="s">
        <v>92</v>
      </c>
      <c r="H15" s="73"/>
      <c r="I15" s="73"/>
      <c r="J15" s="73">
        <v>1</v>
      </c>
      <c r="K15" s="73">
        <v>1</v>
      </c>
      <c r="L15" s="78">
        <f t="shared" si="0"/>
        <v>2</v>
      </c>
    </row>
    <row r="16" spans="2:13" s="32" customFormat="1" ht="20.25" customHeight="1" x14ac:dyDescent="0.2">
      <c r="B16" s="112"/>
      <c r="C16" s="110"/>
      <c r="D16" s="118" t="s">
        <v>12</v>
      </c>
      <c r="E16" s="118" t="s">
        <v>52</v>
      </c>
      <c r="F16" s="73" t="s">
        <v>93</v>
      </c>
      <c r="G16" s="73" t="s">
        <v>94</v>
      </c>
      <c r="H16" s="73"/>
      <c r="I16" s="73"/>
      <c r="J16" s="73">
        <v>3</v>
      </c>
      <c r="K16" s="73">
        <v>1</v>
      </c>
      <c r="L16" s="78">
        <f t="shared" si="0"/>
        <v>4</v>
      </c>
    </row>
    <row r="17" spans="2:12" s="32" customFormat="1" ht="20.25" customHeight="1" x14ac:dyDescent="0.2">
      <c r="B17" s="113"/>
      <c r="C17" s="114"/>
      <c r="D17" s="119"/>
      <c r="E17" s="119"/>
      <c r="F17" s="79" t="s">
        <v>95</v>
      </c>
      <c r="G17" s="79" t="s">
        <v>96</v>
      </c>
      <c r="H17" s="79"/>
      <c r="I17" s="79"/>
      <c r="J17" s="79">
        <v>2</v>
      </c>
      <c r="K17" s="79"/>
      <c r="L17" s="80">
        <f t="shared" si="0"/>
        <v>2</v>
      </c>
    </row>
    <row r="18" spans="2:12" s="32" customFormat="1" ht="20.25" customHeight="1" x14ac:dyDescent="0.2">
      <c r="B18" s="111">
        <v>3</v>
      </c>
      <c r="C18" s="109" t="s">
        <v>45</v>
      </c>
      <c r="D18" s="71" t="s">
        <v>13</v>
      </c>
      <c r="E18" s="71" t="s">
        <v>51</v>
      </c>
      <c r="F18" s="71" t="s">
        <v>97</v>
      </c>
      <c r="G18" s="71" t="s">
        <v>98</v>
      </c>
      <c r="H18" s="71"/>
      <c r="I18" s="71"/>
      <c r="J18" s="71">
        <v>6</v>
      </c>
      <c r="K18" s="71"/>
      <c r="L18" s="81">
        <f t="shared" si="0"/>
        <v>6</v>
      </c>
    </row>
    <row r="19" spans="2:12" s="32" customFormat="1" ht="20.25" customHeight="1" x14ac:dyDescent="0.2">
      <c r="B19" s="112"/>
      <c r="C19" s="110"/>
      <c r="D19" s="82" t="s">
        <v>14</v>
      </c>
      <c r="E19" s="82" t="s">
        <v>52</v>
      </c>
      <c r="F19" s="79" t="s">
        <v>99</v>
      </c>
      <c r="G19" s="79" t="s">
        <v>100</v>
      </c>
      <c r="H19" s="73"/>
      <c r="I19" s="73"/>
      <c r="J19" s="73">
        <v>1</v>
      </c>
      <c r="K19" s="73"/>
      <c r="L19" s="83">
        <f t="shared" si="0"/>
        <v>1</v>
      </c>
    </row>
    <row r="20" spans="2:12" s="32" customFormat="1" ht="20.25" customHeight="1" x14ac:dyDescent="0.2">
      <c r="B20" s="120">
        <v>5</v>
      </c>
      <c r="C20" s="109" t="s">
        <v>46</v>
      </c>
      <c r="D20" s="84" t="s">
        <v>31</v>
      </c>
      <c r="E20" s="84" t="s">
        <v>53</v>
      </c>
      <c r="F20" s="71" t="s">
        <v>101</v>
      </c>
      <c r="G20" s="71" t="s">
        <v>102</v>
      </c>
      <c r="H20" s="71"/>
      <c r="I20" s="71"/>
      <c r="J20" s="71">
        <v>4</v>
      </c>
      <c r="K20" s="71"/>
      <c r="L20" s="81">
        <f t="shared" si="0"/>
        <v>4</v>
      </c>
    </row>
    <row r="21" spans="2:12" s="32" customFormat="1" ht="20.25" customHeight="1" x14ac:dyDescent="0.2">
      <c r="B21" s="121"/>
      <c r="C21" s="110"/>
      <c r="D21" s="118" t="s">
        <v>32</v>
      </c>
      <c r="E21" s="118" t="s">
        <v>54</v>
      </c>
      <c r="F21" s="73" t="s">
        <v>103</v>
      </c>
      <c r="G21" s="73" t="s">
        <v>104</v>
      </c>
      <c r="H21" s="73"/>
      <c r="I21" s="73"/>
      <c r="J21" s="73">
        <v>24</v>
      </c>
      <c r="K21" s="73"/>
      <c r="L21" s="83">
        <f t="shared" si="0"/>
        <v>24</v>
      </c>
    </row>
    <row r="22" spans="2:12" s="32" customFormat="1" ht="20.25" customHeight="1" x14ac:dyDescent="0.2">
      <c r="B22" s="121"/>
      <c r="C22" s="110"/>
      <c r="D22" s="116"/>
      <c r="E22" s="116"/>
      <c r="F22" s="73" t="s">
        <v>105</v>
      </c>
      <c r="G22" s="73" t="s">
        <v>106</v>
      </c>
      <c r="H22" s="73"/>
      <c r="I22" s="73"/>
      <c r="J22" s="73">
        <v>14</v>
      </c>
      <c r="K22" s="73"/>
      <c r="L22" s="83">
        <f t="shared" si="0"/>
        <v>14</v>
      </c>
    </row>
    <row r="23" spans="2:12" s="32" customFormat="1" ht="20.25" customHeight="1" x14ac:dyDescent="0.2">
      <c r="B23" s="121"/>
      <c r="C23" s="110"/>
      <c r="D23" s="85" t="s">
        <v>33</v>
      </c>
      <c r="E23" s="85" t="s">
        <v>55</v>
      </c>
      <c r="F23" s="73" t="s">
        <v>174</v>
      </c>
      <c r="G23" s="73" t="s">
        <v>175</v>
      </c>
      <c r="H23" s="73"/>
      <c r="I23" s="73"/>
      <c r="J23" s="73">
        <v>1</v>
      </c>
      <c r="K23" s="73"/>
      <c r="L23" s="83">
        <f t="shared" si="0"/>
        <v>1</v>
      </c>
    </row>
    <row r="24" spans="2:12" s="32" customFormat="1" ht="20.25" customHeight="1" x14ac:dyDescent="0.2">
      <c r="B24" s="121"/>
      <c r="C24" s="110"/>
      <c r="D24" s="82" t="s">
        <v>34</v>
      </c>
      <c r="E24" s="82" t="s">
        <v>56</v>
      </c>
      <c r="F24" s="73" t="s">
        <v>176</v>
      </c>
      <c r="G24" s="73" t="s">
        <v>177</v>
      </c>
      <c r="H24" s="73"/>
      <c r="I24" s="73"/>
      <c r="J24" s="73">
        <v>1</v>
      </c>
      <c r="K24" s="73"/>
      <c r="L24" s="83">
        <f t="shared" si="0"/>
        <v>1</v>
      </c>
    </row>
    <row r="25" spans="2:12" s="32" customFormat="1" ht="20.25" customHeight="1" x14ac:dyDescent="0.2">
      <c r="B25" s="121"/>
      <c r="C25" s="110"/>
      <c r="D25" s="82" t="s">
        <v>178</v>
      </c>
      <c r="E25" s="82" t="s">
        <v>179</v>
      </c>
      <c r="F25" s="73" t="s">
        <v>180</v>
      </c>
      <c r="G25" s="73" t="s">
        <v>181</v>
      </c>
      <c r="H25" s="73"/>
      <c r="I25" s="73"/>
      <c r="J25" s="73">
        <v>1</v>
      </c>
      <c r="K25" s="73"/>
      <c r="L25" s="83">
        <f t="shared" si="0"/>
        <v>1</v>
      </c>
    </row>
    <row r="26" spans="2:12" s="32" customFormat="1" ht="20.25" customHeight="1" x14ac:dyDescent="0.2">
      <c r="B26" s="121"/>
      <c r="C26" s="110"/>
      <c r="D26" s="118" t="s">
        <v>35</v>
      </c>
      <c r="E26" s="118" t="s">
        <v>57</v>
      </c>
      <c r="F26" s="73" t="s">
        <v>107</v>
      </c>
      <c r="G26" s="73" t="s">
        <v>108</v>
      </c>
      <c r="H26" s="73"/>
      <c r="I26" s="73"/>
      <c r="J26" s="73">
        <v>21</v>
      </c>
      <c r="K26" s="73">
        <v>2</v>
      </c>
      <c r="L26" s="83">
        <f t="shared" si="0"/>
        <v>23</v>
      </c>
    </row>
    <row r="27" spans="2:12" s="32" customFormat="1" ht="20.25" customHeight="1" x14ac:dyDescent="0.2">
      <c r="B27" s="121"/>
      <c r="C27" s="110"/>
      <c r="D27" s="116"/>
      <c r="E27" s="116"/>
      <c r="F27" s="73" t="s">
        <v>109</v>
      </c>
      <c r="G27" s="73" t="s">
        <v>110</v>
      </c>
      <c r="H27" s="73"/>
      <c r="I27" s="73"/>
      <c r="J27" s="73">
        <v>2</v>
      </c>
      <c r="K27" s="73"/>
      <c r="L27" s="83">
        <f t="shared" si="0"/>
        <v>2</v>
      </c>
    </row>
    <row r="28" spans="2:12" s="32" customFormat="1" ht="20.25" customHeight="1" x14ac:dyDescent="0.2">
      <c r="B28" s="122"/>
      <c r="C28" s="114"/>
      <c r="D28" s="119"/>
      <c r="E28" s="119"/>
      <c r="F28" s="79" t="s">
        <v>111</v>
      </c>
      <c r="G28" s="79" t="s">
        <v>112</v>
      </c>
      <c r="H28" s="79"/>
      <c r="I28" s="79"/>
      <c r="J28" s="79">
        <v>1</v>
      </c>
      <c r="K28" s="79"/>
      <c r="L28" s="80">
        <f t="shared" si="0"/>
        <v>1</v>
      </c>
    </row>
    <row r="29" spans="2:12" s="32" customFormat="1" ht="20.25" customHeight="1" x14ac:dyDescent="0.2">
      <c r="B29" s="58">
        <v>6</v>
      </c>
      <c r="C29" s="57" t="s">
        <v>113</v>
      </c>
      <c r="D29" s="84" t="s">
        <v>36</v>
      </c>
      <c r="E29" s="84" t="s">
        <v>42</v>
      </c>
      <c r="F29" s="86" t="s">
        <v>114</v>
      </c>
      <c r="G29" s="86" t="s">
        <v>115</v>
      </c>
      <c r="H29" s="73" t="s">
        <v>116</v>
      </c>
      <c r="I29" s="91" t="s">
        <v>117</v>
      </c>
      <c r="J29" s="87"/>
      <c r="K29" s="87">
        <v>6</v>
      </c>
      <c r="L29" s="81">
        <f t="shared" si="0"/>
        <v>6</v>
      </c>
    </row>
    <row r="30" spans="2:12" s="32" customFormat="1" ht="20.25" customHeight="1" x14ac:dyDescent="0.2">
      <c r="B30" s="111">
        <v>7</v>
      </c>
      <c r="C30" s="109" t="s">
        <v>47</v>
      </c>
      <c r="D30" s="71" t="s">
        <v>15</v>
      </c>
      <c r="E30" s="71" t="s">
        <v>118</v>
      </c>
      <c r="F30" s="71"/>
      <c r="G30" s="71"/>
      <c r="H30" s="71"/>
      <c r="I30" s="71"/>
      <c r="J30" s="71">
        <v>3</v>
      </c>
      <c r="K30" s="71"/>
      <c r="L30" s="81">
        <f t="shared" si="0"/>
        <v>3</v>
      </c>
    </row>
    <row r="31" spans="2:12" s="32" customFormat="1" ht="20.25" customHeight="1" x14ac:dyDescent="0.2">
      <c r="B31" s="112"/>
      <c r="C31" s="110"/>
      <c r="D31" s="118" t="s">
        <v>37</v>
      </c>
      <c r="E31" s="118" t="s">
        <v>58</v>
      </c>
      <c r="F31" s="73" t="s">
        <v>119</v>
      </c>
      <c r="G31" s="73" t="s">
        <v>120</v>
      </c>
      <c r="H31" s="73"/>
      <c r="I31" s="73"/>
      <c r="J31" s="73">
        <v>17</v>
      </c>
      <c r="K31" s="73"/>
      <c r="L31" s="78">
        <f t="shared" si="0"/>
        <v>17</v>
      </c>
    </row>
    <row r="32" spans="2:12" s="32" customFormat="1" ht="20.25" customHeight="1" x14ac:dyDescent="0.2">
      <c r="B32" s="112"/>
      <c r="C32" s="110"/>
      <c r="D32" s="116"/>
      <c r="E32" s="116"/>
      <c r="F32" s="73" t="s">
        <v>121</v>
      </c>
      <c r="G32" s="73" t="s">
        <v>122</v>
      </c>
      <c r="H32" s="73"/>
      <c r="I32" s="73"/>
      <c r="J32" s="73">
        <v>7</v>
      </c>
      <c r="K32" s="73"/>
      <c r="L32" s="78">
        <f t="shared" si="0"/>
        <v>7</v>
      </c>
    </row>
    <row r="33" spans="2:12" s="32" customFormat="1" ht="20.25" customHeight="1" x14ac:dyDescent="0.2">
      <c r="B33" s="112"/>
      <c r="C33" s="110"/>
      <c r="D33" s="116"/>
      <c r="E33" s="116"/>
      <c r="F33" s="73" t="s">
        <v>182</v>
      </c>
      <c r="G33" s="73" t="s">
        <v>183</v>
      </c>
      <c r="H33" s="73"/>
      <c r="I33" s="73"/>
      <c r="J33" s="73">
        <v>2</v>
      </c>
      <c r="K33" s="73"/>
      <c r="L33" s="78">
        <f t="shared" si="0"/>
        <v>2</v>
      </c>
    </row>
    <row r="34" spans="2:12" s="32" customFormat="1" ht="20.25" customHeight="1" x14ac:dyDescent="0.2">
      <c r="B34" s="112"/>
      <c r="C34" s="110"/>
      <c r="D34" s="73" t="s">
        <v>38</v>
      </c>
      <c r="E34" s="73" t="s">
        <v>59</v>
      </c>
      <c r="F34" s="73"/>
      <c r="G34" s="73"/>
      <c r="H34" s="73"/>
      <c r="I34" s="73"/>
      <c r="J34" s="73">
        <v>10</v>
      </c>
      <c r="K34" s="73"/>
      <c r="L34" s="78">
        <f t="shared" si="0"/>
        <v>10</v>
      </c>
    </row>
    <row r="35" spans="2:12" s="32" customFormat="1" ht="20.25" customHeight="1" x14ac:dyDescent="0.2">
      <c r="B35" s="113"/>
      <c r="C35" s="114"/>
      <c r="D35" s="79" t="s">
        <v>39</v>
      </c>
      <c r="E35" s="79" t="s">
        <v>60</v>
      </c>
      <c r="F35" s="79"/>
      <c r="G35" s="79"/>
      <c r="H35" s="79"/>
      <c r="I35" s="79"/>
      <c r="J35" s="79">
        <v>10</v>
      </c>
      <c r="K35" s="79"/>
      <c r="L35" s="88">
        <f t="shared" si="0"/>
        <v>10</v>
      </c>
    </row>
    <row r="36" spans="2:12" s="32" customFormat="1" ht="20.25" customHeight="1" x14ac:dyDescent="0.2">
      <c r="B36" s="33" t="s">
        <v>0</v>
      </c>
      <c r="C36" s="34"/>
      <c r="D36" s="35"/>
      <c r="E36" s="35"/>
      <c r="F36" s="35"/>
      <c r="G36" s="35"/>
      <c r="H36" s="35"/>
      <c r="I36" s="35"/>
      <c r="J36" s="89">
        <f>SUM(J8:J35)</f>
        <v>594</v>
      </c>
      <c r="K36" s="89">
        <f>SUM(K8:K35)</f>
        <v>72</v>
      </c>
      <c r="L36" s="90">
        <f t="shared" si="0"/>
        <v>666</v>
      </c>
    </row>
    <row r="37" spans="2:12" ht="27.75" customHeight="1" x14ac:dyDescent="0.25">
      <c r="B37" s="123" t="s">
        <v>194</v>
      </c>
      <c r="C37" s="123"/>
      <c r="D37" s="123"/>
      <c r="E37" s="123"/>
      <c r="F37" s="123"/>
      <c r="G37" s="100" t="s">
        <v>123</v>
      </c>
      <c r="H37" s="100"/>
      <c r="I37" s="100"/>
      <c r="J37" s="55"/>
      <c r="K37" s="55"/>
    </row>
  </sheetData>
  <mergeCells count="24">
    <mergeCell ref="B37:F37"/>
    <mergeCell ref="G37:I37"/>
    <mergeCell ref="D26:D28"/>
    <mergeCell ref="E26:E28"/>
    <mergeCell ref="B30:B35"/>
    <mergeCell ref="C30:C35"/>
    <mergeCell ref="D31:D33"/>
    <mergeCell ref="E31:E33"/>
    <mergeCell ref="B5:L5"/>
    <mergeCell ref="B20:B28"/>
    <mergeCell ref="C20:C28"/>
    <mergeCell ref="D21:D22"/>
    <mergeCell ref="E21:E22"/>
    <mergeCell ref="B18:B19"/>
    <mergeCell ref="C18:C19"/>
    <mergeCell ref="B6:G6"/>
    <mergeCell ref="B8:B12"/>
    <mergeCell ref="C8:C12"/>
    <mergeCell ref="B13:B17"/>
    <mergeCell ref="C13:C17"/>
    <mergeCell ref="D13:D15"/>
    <mergeCell ref="E13:E15"/>
    <mergeCell ref="D16:D17"/>
    <mergeCell ref="E16:E17"/>
  </mergeCells>
  <hyperlinks>
    <hyperlink ref="M1" location="ÍNDICE!A1" display="índice"/>
  </hyperlinks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showGridLines="0" view="pageBreakPreview" zoomScaleNormal="100" zoomScaleSheetLayoutView="100" workbookViewId="0">
      <selection activeCell="L14" sqref="L14"/>
    </sheetView>
  </sheetViews>
  <sheetFormatPr baseColWidth="10" defaultRowHeight="15" x14ac:dyDescent="0.25"/>
  <cols>
    <col min="1" max="1" width="2.42578125" customWidth="1"/>
    <col min="2" max="2" width="16.28515625" customWidth="1"/>
    <col min="3" max="7" width="14.140625" style="62" customWidth="1"/>
    <col min="8" max="9" width="14.140625" customWidth="1"/>
  </cols>
  <sheetData>
    <row r="1" spans="2:10" ht="21" x14ac:dyDescent="0.35">
      <c r="B1" s="28"/>
      <c r="C1" s="61"/>
      <c r="D1" s="61"/>
      <c r="E1" s="61"/>
      <c r="F1" s="61"/>
      <c r="G1" s="61"/>
      <c r="H1" s="61"/>
      <c r="I1" s="61"/>
      <c r="J1" s="13" t="s">
        <v>77</v>
      </c>
    </row>
    <row r="2" spans="2:10" x14ac:dyDescent="0.25">
      <c r="B2" s="28"/>
      <c r="C2" s="61"/>
      <c r="D2" s="61"/>
      <c r="E2" s="61"/>
      <c r="F2" s="61"/>
      <c r="G2" s="61"/>
      <c r="H2" s="61"/>
      <c r="I2" s="61"/>
    </row>
    <row r="3" spans="2:10" x14ac:dyDescent="0.25">
      <c r="B3" s="28"/>
      <c r="C3" s="61"/>
      <c r="D3" s="61"/>
      <c r="E3" s="61"/>
      <c r="F3" s="61"/>
      <c r="G3" s="61"/>
      <c r="H3" s="61"/>
      <c r="I3" s="61"/>
    </row>
    <row r="4" spans="2:10" x14ac:dyDescent="0.25">
      <c r="B4" s="28"/>
      <c r="C4" s="61"/>
      <c r="D4" s="61"/>
      <c r="E4" s="61"/>
      <c r="F4" s="61"/>
      <c r="G4" s="61"/>
      <c r="H4" s="61"/>
      <c r="I4" s="61"/>
    </row>
    <row r="5" spans="2:10" x14ac:dyDescent="0.25">
      <c r="B5" s="28"/>
      <c r="C5" s="61"/>
      <c r="D5" s="61"/>
      <c r="E5" s="61"/>
      <c r="F5" s="61"/>
      <c r="G5" s="61"/>
      <c r="H5" s="61"/>
      <c r="I5" s="61"/>
    </row>
    <row r="7" spans="2:10" x14ac:dyDescent="0.25">
      <c r="B7" s="30" t="s">
        <v>78</v>
      </c>
    </row>
    <row r="8" spans="2:10" ht="26.25" customHeight="1" x14ac:dyDescent="0.25">
      <c r="B8" s="105" t="s">
        <v>189</v>
      </c>
      <c r="C8" s="105"/>
      <c r="D8" s="105"/>
      <c r="E8" s="105"/>
      <c r="F8" s="105"/>
      <c r="G8" s="105"/>
      <c r="H8" s="105"/>
      <c r="I8" s="105"/>
    </row>
    <row r="9" spans="2:10" x14ac:dyDescent="0.25">
      <c r="B9" s="97" t="s">
        <v>170</v>
      </c>
      <c r="C9" s="97"/>
      <c r="D9" s="97"/>
      <c r="E9" s="97"/>
      <c r="F9" s="56"/>
      <c r="G9" s="63"/>
    </row>
    <row r="10" spans="2:10" hidden="1" x14ac:dyDescent="0.25"/>
    <row r="12" spans="2:10" ht="26.25" customHeight="1" x14ac:dyDescent="0.25">
      <c r="B12" s="130" t="s">
        <v>159</v>
      </c>
      <c r="C12" s="124" t="s">
        <v>155</v>
      </c>
      <c r="D12" s="125"/>
      <c r="E12" s="128" t="s">
        <v>156</v>
      </c>
      <c r="F12" s="129"/>
      <c r="G12" s="126" t="s">
        <v>157</v>
      </c>
      <c r="H12" s="127"/>
      <c r="I12" s="130" t="s">
        <v>0</v>
      </c>
    </row>
    <row r="13" spans="2:10" ht="23.25" customHeight="1" x14ac:dyDescent="0.25">
      <c r="B13" s="132"/>
      <c r="C13" s="40" t="s">
        <v>75</v>
      </c>
      <c r="D13" s="40" t="s">
        <v>158</v>
      </c>
      <c r="E13" s="40" t="s">
        <v>75</v>
      </c>
      <c r="F13" s="40" t="s">
        <v>158</v>
      </c>
      <c r="G13" s="40" t="s">
        <v>75</v>
      </c>
      <c r="H13" s="40" t="s">
        <v>158</v>
      </c>
      <c r="I13" s="131"/>
    </row>
    <row r="14" spans="2:10" ht="29.25" customHeight="1" x14ac:dyDescent="0.25">
      <c r="B14" s="5" t="s">
        <v>184</v>
      </c>
      <c r="C14" s="8">
        <v>260</v>
      </c>
      <c r="D14" s="8">
        <v>31</v>
      </c>
      <c r="E14" s="8">
        <v>125</v>
      </c>
      <c r="F14" s="8">
        <v>37</v>
      </c>
      <c r="G14" s="12">
        <v>209</v>
      </c>
      <c r="H14" s="12">
        <v>4</v>
      </c>
      <c r="I14" s="12">
        <f>SUM(C14:H14)</f>
        <v>666</v>
      </c>
    </row>
    <row r="15" spans="2:10" ht="21.75" customHeight="1" x14ac:dyDescent="0.25">
      <c r="B15" s="48"/>
      <c r="C15" s="92">
        <f>C14/$I$14</f>
        <v>0.39039039039039036</v>
      </c>
      <c r="D15" s="92">
        <f t="shared" ref="D15:H15" si="0">D14/$I$14</f>
        <v>4.6546546546546545E-2</v>
      </c>
      <c r="E15" s="92">
        <f t="shared" si="0"/>
        <v>0.18768768768768768</v>
      </c>
      <c r="F15" s="92">
        <f t="shared" si="0"/>
        <v>5.5555555555555552E-2</v>
      </c>
      <c r="G15" s="92">
        <f t="shared" si="0"/>
        <v>0.31381381381381379</v>
      </c>
      <c r="H15" s="92">
        <f t="shared" si="0"/>
        <v>6.006006006006006E-3</v>
      </c>
      <c r="I15" s="93">
        <f>SUM(C15:H15)</f>
        <v>0.99999999999999989</v>
      </c>
    </row>
    <row r="16" spans="2:10" x14ac:dyDescent="0.25">
      <c r="B16" s="1" t="s">
        <v>149</v>
      </c>
    </row>
    <row r="17" spans="2:9" ht="27" customHeight="1" x14ac:dyDescent="0.25">
      <c r="B17" s="106" t="s">
        <v>186</v>
      </c>
      <c r="C17" s="106"/>
      <c r="D17" s="106"/>
      <c r="E17" s="106"/>
      <c r="F17" s="106"/>
      <c r="G17" s="106"/>
      <c r="H17" s="106"/>
      <c r="I17" s="106"/>
    </row>
    <row r="18" spans="2:9" ht="20.25" customHeight="1" x14ac:dyDescent="0.25">
      <c r="B18" s="107"/>
      <c r="C18" s="107"/>
      <c r="D18" s="107"/>
      <c r="E18" s="107"/>
      <c r="F18" s="107"/>
      <c r="G18" s="107"/>
    </row>
    <row r="19" spans="2:9" x14ac:dyDescent="0.25">
      <c r="B19" s="23"/>
      <c r="C19" s="64"/>
      <c r="D19" s="64"/>
      <c r="E19" s="64"/>
      <c r="F19" s="64"/>
      <c r="G19" s="64"/>
    </row>
    <row r="20" spans="2:9" x14ac:dyDescent="0.25">
      <c r="B20" s="23"/>
      <c r="C20" s="64"/>
      <c r="D20" s="65"/>
      <c r="E20" s="65"/>
      <c r="F20" s="65"/>
      <c r="G20" s="66"/>
    </row>
    <row r="21" spans="2:9" x14ac:dyDescent="0.25">
      <c r="B21" s="23"/>
      <c r="C21" s="64"/>
      <c r="D21" s="65"/>
      <c r="E21" s="65"/>
      <c r="F21" s="65"/>
      <c r="G21" s="66"/>
    </row>
    <row r="22" spans="2:9" x14ac:dyDescent="0.25">
      <c r="B22" s="23"/>
      <c r="C22" s="64"/>
      <c r="D22" s="65"/>
      <c r="E22" s="65"/>
      <c r="F22" s="65"/>
      <c r="G22" s="66"/>
    </row>
    <row r="23" spans="2:9" x14ac:dyDescent="0.25">
      <c r="B23" s="23"/>
      <c r="C23" s="64"/>
      <c r="D23" s="65"/>
      <c r="E23" s="65"/>
      <c r="F23" s="65"/>
      <c r="G23" s="66"/>
    </row>
    <row r="24" spans="2:9" x14ac:dyDescent="0.25">
      <c r="B24" s="23"/>
      <c r="C24" s="64"/>
      <c r="D24" s="65"/>
      <c r="E24" s="65"/>
      <c r="F24" s="65"/>
      <c r="G24" s="66"/>
    </row>
    <row r="25" spans="2:9" x14ac:dyDescent="0.25">
      <c r="B25" s="23"/>
      <c r="C25" s="64"/>
      <c r="D25" s="65"/>
      <c r="E25" s="65"/>
      <c r="F25" s="65"/>
      <c r="G25" s="66"/>
    </row>
    <row r="26" spans="2:9" x14ac:dyDescent="0.25">
      <c r="B26" s="47"/>
      <c r="C26" s="67"/>
      <c r="D26" s="67"/>
      <c r="E26" s="67"/>
      <c r="F26" s="67"/>
      <c r="G26" s="67"/>
    </row>
    <row r="27" spans="2:9" x14ac:dyDescent="0.25">
      <c r="B27" s="23"/>
      <c r="C27" s="64"/>
      <c r="D27" s="64"/>
      <c r="E27" s="64"/>
      <c r="F27" s="64"/>
      <c r="G27" s="64"/>
    </row>
    <row r="28" spans="2:9" x14ac:dyDescent="0.25">
      <c r="B28" s="23"/>
      <c r="C28" s="64"/>
      <c r="D28" s="64"/>
      <c r="E28" s="64"/>
      <c r="F28" s="64"/>
      <c r="G28" s="64"/>
    </row>
    <row r="29" spans="2:9" ht="15" customHeight="1" x14ac:dyDescent="0.25">
      <c r="B29" s="100" t="s">
        <v>193</v>
      </c>
      <c r="C29" s="100"/>
      <c r="D29" s="100"/>
      <c r="E29" s="100"/>
      <c r="F29" s="64"/>
      <c r="G29" s="64"/>
    </row>
    <row r="30" spans="2:9" x14ac:dyDescent="0.25">
      <c r="B30" s="100" t="s">
        <v>127</v>
      </c>
      <c r="C30" s="100"/>
      <c r="D30" s="100"/>
      <c r="E30" s="100"/>
      <c r="F30" s="64"/>
      <c r="G30" s="64"/>
    </row>
    <row r="31" spans="2:9" x14ac:dyDescent="0.25">
      <c r="B31" s="23"/>
      <c r="C31" s="64"/>
      <c r="D31" s="64"/>
      <c r="E31" s="64"/>
      <c r="F31" s="64"/>
      <c r="G31" s="64"/>
    </row>
    <row r="32" spans="2:9" x14ac:dyDescent="0.25">
      <c r="B32" s="23"/>
      <c r="C32" s="64"/>
      <c r="D32" s="64"/>
      <c r="E32" s="64"/>
      <c r="F32" s="64"/>
      <c r="G32" s="64"/>
    </row>
    <row r="33" spans="2:7" x14ac:dyDescent="0.25">
      <c r="B33" s="23"/>
      <c r="C33" s="64"/>
      <c r="D33" s="64"/>
      <c r="E33" s="64"/>
      <c r="F33" s="64"/>
      <c r="G33" s="64"/>
    </row>
    <row r="34" spans="2:7" x14ac:dyDescent="0.25">
      <c r="B34" s="23"/>
      <c r="C34" s="64"/>
      <c r="D34" s="64"/>
      <c r="E34" s="64"/>
      <c r="F34" s="64"/>
      <c r="G34" s="64"/>
    </row>
    <row r="35" spans="2:7" ht="15" customHeight="1" x14ac:dyDescent="0.25">
      <c r="B35" s="23"/>
      <c r="C35" s="64"/>
      <c r="D35" s="64"/>
      <c r="E35" s="64"/>
      <c r="F35" s="64"/>
      <c r="G35" s="64"/>
    </row>
    <row r="36" spans="2:7" ht="15" customHeight="1" x14ac:dyDescent="0.25">
      <c r="B36" s="23"/>
      <c r="C36" s="64"/>
      <c r="D36" s="64"/>
      <c r="E36" s="64"/>
      <c r="F36" s="64"/>
      <c r="G36" s="64"/>
    </row>
    <row r="37" spans="2:7" ht="19.5" customHeight="1" x14ac:dyDescent="0.25"/>
    <row r="38" spans="2:7" ht="17.25" customHeight="1" x14ac:dyDescent="0.25">
      <c r="F38" s="54"/>
    </row>
    <row r="39" spans="2:7" x14ac:dyDescent="0.25">
      <c r="F39" s="55"/>
    </row>
    <row r="40" spans="2:7" ht="16.5" customHeight="1" x14ac:dyDescent="0.25"/>
    <row r="41" spans="2:7" ht="18.75" customHeight="1" x14ac:dyDescent="0.25"/>
  </sheetData>
  <mergeCells count="11">
    <mergeCell ref="B9:E9"/>
    <mergeCell ref="B8:I8"/>
    <mergeCell ref="B18:G18"/>
    <mergeCell ref="B29:E29"/>
    <mergeCell ref="B30:E30"/>
    <mergeCell ref="C12:D12"/>
    <mergeCell ref="G12:H12"/>
    <mergeCell ref="E12:F12"/>
    <mergeCell ref="B17:I17"/>
    <mergeCell ref="I12:I13"/>
    <mergeCell ref="B12:B13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ÍNDICE</vt:lpstr>
      <vt:lpstr>1</vt:lpstr>
      <vt:lpstr>2</vt:lpstr>
      <vt:lpstr>3</vt:lpstr>
      <vt:lpstr>4</vt:lpstr>
      <vt:lpstr>5</vt:lpstr>
      <vt:lpstr>'1'!Área_de_impresión</vt:lpstr>
      <vt:lpstr>'2'!Área_de_impresión</vt:lpstr>
      <vt:lpstr>'3'!Área_de_impresión</vt:lpstr>
      <vt:lpstr>'4'!Área_de_impresión</vt:lpstr>
      <vt:lpstr>'5'!Área_de_impresión</vt:lpstr>
      <vt:lpstr>ÍNDICE!Área_de_impresión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Arias</dc:creator>
  <cp:lastModifiedBy>ACESS Alicia Rentería</cp:lastModifiedBy>
  <cp:lastPrinted>2018-03-14T22:00:33Z</cp:lastPrinted>
  <dcterms:created xsi:type="dcterms:W3CDTF">2017-05-12T19:11:01Z</dcterms:created>
  <dcterms:modified xsi:type="dcterms:W3CDTF">2018-03-15T15:30:48Z</dcterms:modified>
</cp:coreProperties>
</file>